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<sst xmlns="http://schemas.openxmlformats.org/spreadsheetml/2006/main" count="709" uniqueCount="181">
  <si>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</si>
  <si>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</si>
  <si>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</si>
  <si>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</si>
  <si>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</si>
  <si>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</si>
  <si>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</si>
  <si>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</si>
  <si>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</si>
  <si>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</si>
  <si>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</si>
  <si>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</si>
  <si>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</si>
  <si>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</si>
  <si>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</si>
  <si>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</si>
  <si>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</si>
  <si>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</si>
  <si>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</si>
  <si>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</si>
  <si>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</si>
  <si>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</si>
  <si>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</si>
  <si>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</si>
  <si>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</si>
  <si>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取消</t>
  </si>
  <si>
    <t>[安顺]安顺豪生温泉度假酒店(71662034)</t>
  </si>
  <si>
    <t>好莱坞双床房&lt;双人入住&gt;&lt;内宾&gt;&lt;双早&gt;&lt; DLTZ &gt;</t>
  </si>
  <si>
    <t>CNY</t>
  </si>
  <si>
    <t>张秀清,谢红光,谢彧轩</t>
  </si>
  <si>
    <t>CA13744210520CNY</t>
  </si>
  <si>
    <t>未提现</t>
  </si>
  <si>
    <t>携程开票</t>
  </si>
  <si>
    <t>正常</t>
  </si>
  <si>
    <t>[梅州]梅州客天下国际大酒店(60309652)</t>
  </si>
  <si>
    <t>伴山别墅大床房&lt;双人入住&gt;&lt;双早&gt;</t>
  </si>
  <si>
    <t>谢荣,许雪曼</t>
  </si>
  <si>
    <t>豪华大床房&lt;双人入住&gt;&lt;内宾&gt;&lt;双早&gt;&lt; DLTZ &gt;</t>
  </si>
  <si>
    <t>陈佳伟</t>
  </si>
  <si>
    <t>杜文中,文年年</t>
  </si>
  <si>
    <t>伴山别墅双床房&lt;双人入住&gt;&lt;双早&gt;</t>
  </si>
  <si>
    <t>陈永清,张胜国,彭改云</t>
  </si>
  <si>
    <t>退单</t>
  </si>
  <si>
    <t>黄李</t>
  </si>
  <si>
    <t>客家民俗双床房&lt;双人入住&gt;&lt;特惠专享&gt;&lt;双早&gt;&lt;双床&gt;</t>
  </si>
  <si>
    <t>高飞</t>
  </si>
  <si>
    <t>商务大床房&lt;内宾&gt;&lt;双人入住&gt;&lt;双早&gt;&lt;大床&gt;</t>
  </si>
  <si>
    <t>黄雪峰</t>
  </si>
  <si>
    <t>苏静如</t>
  </si>
  <si>
    <t>苏柔君</t>
  </si>
  <si>
    <t>刘承志</t>
  </si>
  <si>
    <t>商务双床房&lt;内宾&gt;&lt;双人入住&gt;&lt;双早&gt;&lt;双床&gt;</t>
  </si>
  <si>
    <t>吴莉华</t>
  </si>
  <si>
    <t>陈坚</t>
  </si>
  <si>
    <t>刘春阳</t>
  </si>
  <si>
    <t>客家民俗大床房&lt;双人入住&gt;&lt;双早&gt;&lt;大床&gt;</t>
  </si>
  <si>
    <t>张勇</t>
  </si>
  <si>
    <t>罗世炘</t>
  </si>
  <si>
    <t>[贵阳]贵阳溪山里酒店(64874007)</t>
  </si>
  <si>
    <t>高级大床房&lt;中宾&gt;&lt;双人入住&gt;&lt;双早&gt;</t>
  </si>
  <si>
    <t>朱志雄</t>
  </si>
  <si>
    <t>[大邑]德门仁里精品酒店(大邑安仁古镇店)(62555384)</t>
  </si>
  <si>
    <t>大床房&lt;中宾&gt;&lt;双人入住&gt;&lt;双早&gt;&lt;大床&gt;</t>
  </si>
  <si>
    <t>程蕾</t>
  </si>
  <si>
    <t>魏慧徽</t>
  </si>
  <si>
    <t>蔡丹莹</t>
  </si>
  <si>
    <t>杨聪</t>
  </si>
  <si>
    <t>范伟</t>
  </si>
  <si>
    <t>[丽江]丽江和府洲际度假酒店(64239627)</t>
  </si>
  <si>
    <t>洲际高级房(住2晚或2晚的倍数)&lt;今日特价 &gt;&lt;双人入住&gt;&lt;单早&gt;</t>
  </si>
  <si>
    <t>李晓欢</t>
  </si>
  <si>
    <t>洲际高级房(住2晚或2晚的倍数)&lt;今日特价 &gt;&lt;双人入住&gt;&lt;中宾&gt;&lt;双早&gt;</t>
  </si>
  <si>
    <t>[南京]南京熊猫金陵大酒店(61264508)</t>
  </si>
  <si>
    <t>高级标准间&lt;双人入住&gt;&lt;今日特价 &gt;&lt;双早&gt;&lt;双床&gt;</t>
  </si>
  <si>
    <t>乐怡婷</t>
  </si>
  <si>
    <t>[广州]锦江都城酒店（广州番禺万博店）(73663791)</t>
  </si>
  <si>
    <t>风雅双床房&lt;双人入住&gt;&lt;无早&gt;</t>
  </si>
  <si>
    <t>徐岩</t>
  </si>
  <si>
    <t>洪琳清</t>
  </si>
  <si>
    <t>高级双床房&lt;双人入住&gt;&lt;内宾&gt;&lt;双早&gt;&lt; DLTZ &gt;</t>
  </si>
  <si>
    <t>余阳</t>
  </si>
  <si>
    <t>高震霖,陈韵西,高惠远,陈接源</t>
  </si>
  <si>
    <t>[上海]上海镛舍酒店(67670413)</t>
  </si>
  <si>
    <t>55平公寓&lt;双人入住&gt;&lt;双早&gt;&lt;大床&gt;</t>
  </si>
  <si>
    <t>赵庆人</t>
  </si>
  <si>
    <t>，</t>
  </si>
  <si>
    <t>202105030828160025</t>
  </si>
  <si>
    <t>202105030915450020</t>
  </si>
  <si>
    <t>202105201039140016</t>
  </si>
  <si>
    <t>202105041608450025</t>
  </si>
  <si>
    <t>202105042058190020</t>
  </si>
  <si>
    <t>202105042210350020</t>
  </si>
  <si>
    <t>202104232340000001</t>
  </si>
  <si>
    <t>202104240802050025</t>
  </si>
  <si>
    <t>直采</t>
  </si>
  <si>
    <t>A210520110507481 直采：18008元</t>
  </si>
  <si>
    <t>i210520110901 房集：4961.9元</t>
  </si>
  <si>
    <t>总计：22969.9元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</si>
  <si>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</si>
  <si>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</si>
  <si>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</si>
  <si>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</si>
  <si>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</si>
  <si>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</si>
  <si>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</si>
  <si>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</si>
  <si>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</si>
  <si>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</si>
  <si>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</si>
  <si>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</si>
  <si>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</si>
  <si>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</si>
  <si>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</si>
  <si>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</si>
  <si>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</si>
  <si>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2021-05-04</t>
  </si>
  <si>
    <t>2099458</t>
  </si>
  <si>
    <t>梅州客天下国际大酒店</t>
  </si>
  <si>
    <t>2021-05-05</t>
  </si>
  <si>
    <t>退房日月结</t>
  </si>
  <si>
    <t>545.00</t>
  </si>
  <si>
    <t>RMB</t>
  </si>
  <si>
    <t>0</t>
  </si>
  <si>
    <t>0.00</t>
  </si>
  <si>
    <t>携程汇登国内直连</t>
  </si>
  <si>
    <t>2021-05-04 22:37:32</t>
  </si>
  <si>
    <t>否</t>
  </si>
  <si>
    <t>广州汇登信息科技有限公司</t>
  </si>
  <si>
    <t>2099337</t>
  </si>
  <si>
    <t>430.00</t>
  </si>
  <si>
    <t>2021-05-04 18:31:19</t>
  </si>
  <si>
    <t>2099277</t>
  </si>
  <si>
    <t>德门仁里精品酒店(大邑安仁古镇店)</t>
  </si>
  <si>
    <t>410.00</t>
  </si>
  <si>
    <t>2021-05-04 16:40:02</t>
  </si>
  <si>
    <t>2099042</t>
  </si>
  <si>
    <t>2021-05-04 14:41:18</t>
  </si>
  <si>
    <t>2098939</t>
  </si>
  <si>
    <t>435.00</t>
  </si>
  <si>
    <t>2021-05-04 13:59:26</t>
  </si>
  <si>
    <t>2098844</t>
  </si>
  <si>
    <t>450.00</t>
  </si>
  <si>
    <t>2021-05-04 12:01:06</t>
  </si>
  <si>
    <t>2098739</t>
  </si>
  <si>
    <t>2021-05-04 11:34:53</t>
  </si>
  <si>
    <t>2098709</t>
  </si>
  <si>
    <t>2021-05-04 11:34:29</t>
  </si>
  <si>
    <t>2098590</t>
  </si>
  <si>
    <t>2021-05-04 09:01:25</t>
  </si>
  <si>
    <t>2021-05-03</t>
  </si>
  <si>
    <t>2098378</t>
  </si>
  <si>
    <t>2021-05-04 09:01:30</t>
  </si>
  <si>
    <t>2098377</t>
  </si>
  <si>
    <t>2021-05-04 09:15:14</t>
  </si>
  <si>
    <t>2098364</t>
  </si>
  <si>
    <t>548.00</t>
  </si>
  <si>
    <t>2021-05-04 09:15:28</t>
  </si>
  <si>
    <t>2097616</t>
  </si>
  <si>
    <t>2021-05-03 17:35:16</t>
  </si>
  <si>
    <t>2096994</t>
  </si>
  <si>
    <t>1350.00</t>
  </si>
  <si>
    <t>2021-05-03 09:27:27</t>
  </si>
  <si>
    <t>2021-05-01</t>
  </si>
  <si>
    <t>2093619</t>
  </si>
  <si>
    <t>900.00</t>
  </si>
  <si>
    <t>2021-05-01 13:46:28</t>
  </si>
  <si>
    <t>2021-04-24</t>
  </si>
  <si>
    <t>2081617</t>
  </si>
  <si>
    <t>4360.00</t>
  </si>
  <si>
    <t>2021-04-24 19:25:35</t>
  </si>
  <si>
    <t>2021-04-23</t>
  </si>
  <si>
    <t>2079930</t>
  </si>
  <si>
    <t>锦江都城酒店（广州番禺万博店）</t>
  </si>
  <si>
    <t>1700.00</t>
  </si>
  <si>
    <t>2021-04-23 19:41:12</t>
  </si>
  <si>
    <t>2021-04-16</t>
  </si>
  <si>
    <t>2070010</t>
  </si>
  <si>
    <t>南京熊猫金陵大酒店</t>
  </si>
  <si>
    <t>2021-05-02</t>
  </si>
  <si>
    <t>1310.01</t>
  </si>
  <si>
    <t>2021-04-16 22:20:44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</si>
</sst>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15006189698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44320</v>
      </c>
      <c r="G2" s="6">
        <v>44321</v>
      </c>
      <c r="H2" s="4">
        <v>3</v>
      </c>
      <c r="I2" s="4">
        <v>1</v>
      </c>
      <c r="J2" s="4">
        <v>3</v>
      </c>
      <c r="K2" s="4" t="s">
        <v>28</v>
      </c>
      <c r="L2" s="4">
        <v>-1110</v>
      </c>
      <c r="M2" s="4">
        <v>-1110</v>
      </c>
      <c r="N2" s="4" t="s">
        <v>29</v>
      </c>
      <c r="O2" s="4" t="s">
        <v>30</v>
      </c>
      <c r="P2" s="4" t="s">
        <v>31</v>
      </c>
      <c r="Q2" s="4">
        <v>0</v>
      </c>
      <c r="R2" s="10">
        <v>44311</v>
      </c>
      <c r="S2" s="6">
        <v>44336</v>
      </c>
      <c r="T2" s="4" t="s">
        <v>32</v>
      </c>
      <c r="U2" s="4">
        <v>-1110</v>
      </c>
      <c r="V2" s="4">
        <v>0</v>
      </c>
      <c r="W2" s="4">
        <v>0</v>
      </c>
    </row>
    <row r="3" s="4" customFormat="1" spans="1:24">
      <c r="A3" s="4">
        <v>15059827320</v>
      </c>
      <c r="B3" s="4" t="s">
        <v>24</v>
      </c>
      <c r="C3" s="4" t="s">
        <v>33</v>
      </c>
      <c r="D3" s="4" t="s">
        <v>34</v>
      </c>
      <c r="E3" s="4" t="s">
        <v>35</v>
      </c>
      <c r="F3" s="6">
        <v>44320</v>
      </c>
      <c r="G3" s="6">
        <v>44321</v>
      </c>
      <c r="H3" s="4">
        <v>2</v>
      </c>
      <c r="I3" s="4">
        <v>1</v>
      </c>
      <c r="J3" s="4">
        <v>2</v>
      </c>
      <c r="K3" s="4" t="s">
        <v>28</v>
      </c>
      <c r="L3" s="4">
        <v>900</v>
      </c>
      <c r="M3" s="4">
        <v>900</v>
      </c>
      <c r="N3" s="4" t="s">
        <v>36</v>
      </c>
      <c r="O3" s="4" t="s">
        <v>30</v>
      </c>
      <c r="P3" s="4" t="s">
        <v>31</v>
      </c>
      <c r="Q3" s="4">
        <v>0</v>
      </c>
      <c r="R3" s="10">
        <v>44317</v>
      </c>
      <c r="S3" s="6">
        <v>44336</v>
      </c>
      <c r="T3" s="4" t="s">
        <v>32</v>
      </c>
      <c r="U3" s="4">
        <v>900</v>
      </c>
      <c r="V3" s="4">
        <v>0</v>
      </c>
      <c r="W3" s="4">
        <v>0</v>
      </c>
      <c r="X3" s="4">
        <v>2093619</v>
      </c>
    </row>
    <row r="4" s="4" customFormat="1" spans="1:23">
      <c r="A4" s="4">
        <v>15080071044</v>
      </c>
      <c r="B4" s="4" t="s">
        <v>24</v>
      </c>
      <c r="C4" s="4" t="s">
        <v>33</v>
      </c>
      <c r="D4" s="4" t="s">
        <v>26</v>
      </c>
      <c r="E4" s="4" t="s">
        <v>37</v>
      </c>
      <c r="F4" s="6">
        <v>44319</v>
      </c>
      <c r="G4" s="6">
        <v>44321</v>
      </c>
      <c r="H4" s="4">
        <v>1</v>
      </c>
      <c r="I4" s="4">
        <v>2</v>
      </c>
      <c r="J4" s="4">
        <v>2</v>
      </c>
      <c r="K4" s="4" t="s">
        <v>28</v>
      </c>
      <c r="L4" s="4">
        <v>794</v>
      </c>
      <c r="M4" s="4">
        <v>794</v>
      </c>
      <c r="N4" s="4" t="s">
        <v>38</v>
      </c>
      <c r="O4" s="4" t="s">
        <v>30</v>
      </c>
      <c r="P4" s="4" t="s">
        <v>31</v>
      </c>
      <c r="Q4" s="4">
        <v>0</v>
      </c>
      <c r="R4" s="10">
        <v>44319</v>
      </c>
      <c r="S4" s="6">
        <v>44336</v>
      </c>
      <c r="T4" s="4" t="s">
        <v>32</v>
      </c>
      <c r="U4" s="4">
        <v>794</v>
      </c>
      <c r="V4" s="4">
        <v>0</v>
      </c>
      <c r="W4" s="4">
        <v>0</v>
      </c>
    </row>
    <row r="5" s="4" customFormat="1" spans="1:23">
      <c r="A5" s="4">
        <v>15083488448</v>
      </c>
      <c r="B5" s="4" t="s">
        <v>24</v>
      </c>
      <c r="C5" s="4" t="s">
        <v>33</v>
      </c>
      <c r="D5" s="4" t="s">
        <v>26</v>
      </c>
      <c r="E5" s="4" t="s">
        <v>27</v>
      </c>
      <c r="F5" s="6">
        <v>44319</v>
      </c>
      <c r="G5" s="6">
        <v>44321</v>
      </c>
      <c r="H5" s="4">
        <v>2</v>
      </c>
      <c r="I5" s="4">
        <v>2</v>
      </c>
      <c r="J5" s="4">
        <v>4</v>
      </c>
      <c r="K5" s="4" t="s">
        <v>28</v>
      </c>
      <c r="L5" s="4">
        <v>1440</v>
      </c>
      <c r="M5" s="4">
        <v>1440</v>
      </c>
      <c r="N5" s="4" t="s">
        <v>39</v>
      </c>
      <c r="O5" s="4" t="s">
        <v>30</v>
      </c>
      <c r="P5" s="4" t="s">
        <v>31</v>
      </c>
      <c r="Q5" s="4">
        <v>0</v>
      </c>
      <c r="R5" s="10">
        <v>44319</v>
      </c>
      <c r="S5" s="6">
        <v>44336</v>
      </c>
      <c r="T5" s="4" t="s">
        <v>32</v>
      </c>
      <c r="U5" s="4">
        <v>1440</v>
      </c>
      <c r="V5" s="4">
        <v>0</v>
      </c>
      <c r="W5" s="4">
        <v>0</v>
      </c>
    </row>
    <row r="6" s="4" customFormat="1" spans="1:24">
      <c r="A6" s="4">
        <v>15083496993</v>
      </c>
      <c r="B6" s="4" t="s">
        <v>24</v>
      </c>
      <c r="C6" s="4" t="s">
        <v>33</v>
      </c>
      <c r="D6" s="4" t="s">
        <v>34</v>
      </c>
      <c r="E6" s="4" t="s">
        <v>40</v>
      </c>
      <c r="F6" s="6">
        <v>44320</v>
      </c>
      <c r="G6" s="6">
        <v>44321</v>
      </c>
      <c r="H6" s="4">
        <v>3</v>
      </c>
      <c r="I6" s="4">
        <v>1</v>
      </c>
      <c r="J6" s="4">
        <v>3</v>
      </c>
      <c r="K6" s="4" t="s">
        <v>28</v>
      </c>
      <c r="L6" s="4">
        <v>1350</v>
      </c>
      <c r="M6" s="4">
        <v>1350</v>
      </c>
      <c r="N6" s="4" t="s">
        <v>41</v>
      </c>
      <c r="O6" s="4" t="s">
        <v>30</v>
      </c>
      <c r="P6" s="4" t="s">
        <v>31</v>
      </c>
      <c r="Q6" s="4">
        <v>0</v>
      </c>
      <c r="R6" s="10">
        <v>44319</v>
      </c>
      <c r="S6" s="6">
        <v>44336</v>
      </c>
      <c r="T6" s="4" t="s">
        <v>32</v>
      </c>
      <c r="U6" s="4">
        <v>1350</v>
      </c>
      <c r="V6" s="4">
        <v>0</v>
      </c>
      <c r="W6" s="4">
        <v>0</v>
      </c>
      <c r="X6" s="4">
        <v>2096994</v>
      </c>
    </row>
    <row r="7" s="4" customFormat="1" spans="1:23">
      <c r="A7" s="4">
        <v>15015015698</v>
      </c>
      <c r="B7" s="4" t="s">
        <v>24</v>
      </c>
      <c r="C7" s="4" t="s">
        <v>42</v>
      </c>
      <c r="D7" s="4" t="s">
        <v>26</v>
      </c>
      <c r="E7" s="4" t="s">
        <v>27</v>
      </c>
      <c r="F7" s="6">
        <v>44320</v>
      </c>
      <c r="G7" s="6">
        <v>44321</v>
      </c>
      <c r="H7" s="4">
        <v>1</v>
      </c>
      <c r="I7" s="4">
        <v>1</v>
      </c>
      <c r="J7" s="4">
        <v>1</v>
      </c>
      <c r="K7" s="4" t="s">
        <v>28</v>
      </c>
      <c r="L7" s="4">
        <v>-332.1</v>
      </c>
      <c r="M7" s="4">
        <v>-332.1</v>
      </c>
      <c r="N7" s="4" t="s">
        <v>43</v>
      </c>
      <c r="O7" s="4" t="s">
        <v>30</v>
      </c>
      <c r="P7" s="4" t="s">
        <v>31</v>
      </c>
      <c r="Q7" s="4">
        <v>0</v>
      </c>
      <c r="R7" s="10">
        <v>44312</v>
      </c>
      <c r="S7" s="6">
        <v>44336</v>
      </c>
      <c r="T7" s="4" t="s">
        <v>32</v>
      </c>
      <c r="U7" s="4">
        <v>-332.1</v>
      </c>
      <c r="V7" s="4">
        <v>0</v>
      </c>
      <c r="W7" s="4">
        <v>0</v>
      </c>
    </row>
    <row r="8" s="4" customFormat="1" spans="1:24">
      <c r="A8" s="4">
        <v>15086484499</v>
      </c>
      <c r="B8" s="4" t="s">
        <v>24</v>
      </c>
      <c r="C8" s="4" t="s">
        <v>33</v>
      </c>
      <c r="D8" s="4" t="s">
        <v>34</v>
      </c>
      <c r="E8" s="4" t="s">
        <v>44</v>
      </c>
      <c r="F8" s="6">
        <v>44320</v>
      </c>
      <c r="G8" s="6">
        <v>44321</v>
      </c>
      <c r="H8" s="4">
        <v>1</v>
      </c>
      <c r="I8" s="4">
        <v>1</v>
      </c>
      <c r="J8" s="4">
        <v>1</v>
      </c>
      <c r="K8" s="4" t="s">
        <v>28</v>
      </c>
      <c r="L8" s="4">
        <v>430</v>
      </c>
      <c r="M8" s="4">
        <v>430</v>
      </c>
      <c r="N8" s="4" t="s">
        <v>45</v>
      </c>
      <c r="O8" s="4" t="s">
        <v>30</v>
      </c>
      <c r="P8" s="4" t="s">
        <v>31</v>
      </c>
      <c r="Q8" s="4">
        <v>0</v>
      </c>
      <c r="R8" s="10">
        <v>44319</v>
      </c>
      <c r="S8" s="6">
        <v>44336</v>
      </c>
      <c r="T8" s="4" t="s">
        <v>32</v>
      </c>
      <c r="U8" s="4">
        <v>430</v>
      </c>
      <c r="V8" s="4">
        <v>0</v>
      </c>
      <c r="W8" s="4">
        <v>0</v>
      </c>
      <c r="X8" s="4">
        <v>2097616</v>
      </c>
    </row>
    <row r="9" s="4" customFormat="1" spans="1:24">
      <c r="A9" s="4">
        <v>15092168946</v>
      </c>
      <c r="B9" s="4" t="s">
        <v>24</v>
      </c>
      <c r="C9" s="4" t="s">
        <v>33</v>
      </c>
      <c r="D9" s="4" t="s">
        <v>34</v>
      </c>
      <c r="E9" s="4" t="s">
        <v>46</v>
      </c>
      <c r="F9" s="6">
        <v>44320</v>
      </c>
      <c r="G9" s="6">
        <v>44321</v>
      </c>
      <c r="H9" s="4">
        <v>1</v>
      </c>
      <c r="I9" s="4">
        <v>1</v>
      </c>
      <c r="J9" s="4">
        <v>1</v>
      </c>
      <c r="K9" s="4" t="s">
        <v>28</v>
      </c>
      <c r="L9" s="4">
        <v>548</v>
      </c>
      <c r="M9" s="4">
        <v>548</v>
      </c>
      <c r="N9" s="4" t="s">
        <v>47</v>
      </c>
      <c r="O9" s="4" t="s">
        <v>30</v>
      </c>
      <c r="P9" s="4" t="s">
        <v>31</v>
      </c>
      <c r="Q9" s="4">
        <v>0</v>
      </c>
      <c r="R9" s="10">
        <v>44319</v>
      </c>
      <c r="S9" s="6">
        <v>44336</v>
      </c>
      <c r="T9" s="4" t="s">
        <v>32</v>
      </c>
      <c r="U9" s="4">
        <v>548</v>
      </c>
      <c r="V9" s="4">
        <v>0</v>
      </c>
      <c r="W9" s="4">
        <v>0</v>
      </c>
      <c r="X9" s="4">
        <v>2098364</v>
      </c>
    </row>
    <row r="10" s="4" customFormat="1" spans="1:24">
      <c r="A10" s="4">
        <v>15092278646</v>
      </c>
      <c r="B10" s="4" t="s">
        <v>24</v>
      </c>
      <c r="C10" s="4" t="s">
        <v>33</v>
      </c>
      <c r="D10" s="4" t="s">
        <v>34</v>
      </c>
      <c r="E10" s="4" t="s">
        <v>40</v>
      </c>
      <c r="F10" s="6">
        <v>44320</v>
      </c>
      <c r="G10" s="6">
        <v>44321</v>
      </c>
      <c r="H10" s="4">
        <v>1</v>
      </c>
      <c r="I10" s="4">
        <v>1</v>
      </c>
      <c r="J10" s="4">
        <v>1</v>
      </c>
      <c r="K10" s="4" t="s">
        <v>28</v>
      </c>
      <c r="L10" s="4">
        <v>450</v>
      </c>
      <c r="M10" s="4">
        <v>450</v>
      </c>
      <c r="N10" s="4" t="s">
        <v>48</v>
      </c>
      <c r="O10" s="4" t="s">
        <v>30</v>
      </c>
      <c r="P10" s="4" t="s">
        <v>31</v>
      </c>
      <c r="Q10" s="4">
        <v>0</v>
      </c>
      <c r="R10" s="10">
        <v>44319</v>
      </c>
      <c r="S10" s="6">
        <v>44336</v>
      </c>
      <c r="T10" s="4" t="s">
        <v>32</v>
      </c>
      <c r="U10" s="4">
        <v>450</v>
      </c>
      <c r="V10" s="4">
        <v>0</v>
      </c>
      <c r="W10" s="4">
        <v>0</v>
      </c>
      <c r="X10" s="4">
        <v>2098377</v>
      </c>
    </row>
    <row r="11" s="4" customFormat="1" spans="1:24">
      <c r="A11" s="4">
        <v>15092282000</v>
      </c>
      <c r="B11" s="4" t="s">
        <v>24</v>
      </c>
      <c r="C11" s="4" t="s">
        <v>33</v>
      </c>
      <c r="D11" s="4" t="s">
        <v>34</v>
      </c>
      <c r="E11" s="4" t="s">
        <v>35</v>
      </c>
      <c r="F11" s="6">
        <v>44320</v>
      </c>
      <c r="G11" s="6">
        <v>44321</v>
      </c>
      <c r="H11" s="4">
        <v>1</v>
      </c>
      <c r="I11" s="4">
        <v>1</v>
      </c>
      <c r="J11" s="4">
        <v>1</v>
      </c>
      <c r="K11" s="4" t="s">
        <v>28</v>
      </c>
      <c r="L11" s="4">
        <v>450</v>
      </c>
      <c r="M11" s="4">
        <v>450</v>
      </c>
      <c r="N11" s="4" t="s">
        <v>49</v>
      </c>
      <c r="O11" s="4" t="s">
        <v>30</v>
      </c>
      <c r="P11" s="4" t="s">
        <v>31</v>
      </c>
      <c r="Q11" s="4">
        <v>0</v>
      </c>
      <c r="R11" s="10">
        <v>44319</v>
      </c>
      <c r="S11" s="6">
        <v>44336</v>
      </c>
      <c r="T11" s="4" t="s">
        <v>32</v>
      </c>
      <c r="U11" s="4">
        <v>450</v>
      </c>
      <c r="V11" s="4">
        <v>0</v>
      </c>
      <c r="W11" s="4">
        <v>0</v>
      </c>
      <c r="X11" s="4">
        <v>2098378</v>
      </c>
    </row>
    <row r="12" s="4" customFormat="1" spans="1:24">
      <c r="A12" s="4">
        <v>15093220509</v>
      </c>
      <c r="B12" s="4" t="s">
        <v>24</v>
      </c>
      <c r="C12" s="4" t="s">
        <v>33</v>
      </c>
      <c r="D12" s="4" t="s">
        <v>34</v>
      </c>
      <c r="E12" s="4" t="s">
        <v>35</v>
      </c>
      <c r="F12" s="6">
        <v>44320</v>
      </c>
      <c r="G12" s="6">
        <v>44321</v>
      </c>
      <c r="H12" s="4">
        <v>1</v>
      </c>
      <c r="I12" s="4">
        <v>1</v>
      </c>
      <c r="J12" s="4">
        <v>1</v>
      </c>
      <c r="K12" s="4" t="s">
        <v>28</v>
      </c>
      <c r="L12" s="4">
        <v>450</v>
      </c>
      <c r="M12" s="4">
        <v>450</v>
      </c>
      <c r="N12" s="4" t="s">
        <v>50</v>
      </c>
      <c r="O12" s="4" t="s">
        <v>30</v>
      </c>
      <c r="P12" s="4" t="s">
        <v>31</v>
      </c>
      <c r="Q12" s="4">
        <v>0</v>
      </c>
      <c r="R12" s="10">
        <v>44320</v>
      </c>
      <c r="S12" s="6">
        <v>44336</v>
      </c>
      <c r="T12" s="4" t="s">
        <v>32</v>
      </c>
      <c r="U12" s="4">
        <v>450</v>
      </c>
      <c r="V12" s="4">
        <v>0</v>
      </c>
      <c r="W12" s="4">
        <v>0</v>
      </c>
      <c r="X12" s="4">
        <v>2098590</v>
      </c>
    </row>
    <row r="13" s="4" customFormat="1" spans="1:24">
      <c r="A13" s="4">
        <v>15093593836</v>
      </c>
      <c r="B13" s="4" t="s">
        <v>24</v>
      </c>
      <c r="C13" s="4" t="s">
        <v>33</v>
      </c>
      <c r="D13" s="4" t="s">
        <v>34</v>
      </c>
      <c r="E13" s="4" t="s">
        <v>51</v>
      </c>
      <c r="F13" s="6">
        <v>44320</v>
      </c>
      <c r="G13" s="6">
        <v>44321</v>
      </c>
      <c r="H13" s="4">
        <v>1</v>
      </c>
      <c r="I13" s="4">
        <v>1</v>
      </c>
      <c r="J13" s="4">
        <v>1</v>
      </c>
      <c r="K13" s="4" t="s">
        <v>28</v>
      </c>
      <c r="L13" s="4">
        <v>545</v>
      </c>
      <c r="M13" s="4">
        <v>545</v>
      </c>
      <c r="N13" s="4" t="s">
        <v>52</v>
      </c>
      <c r="O13" s="4" t="s">
        <v>30</v>
      </c>
      <c r="P13" s="4" t="s">
        <v>31</v>
      </c>
      <c r="Q13" s="4">
        <v>0</v>
      </c>
      <c r="R13" s="10">
        <v>44320</v>
      </c>
      <c r="S13" s="6">
        <v>44336</v>
      </c>
      <c r="T13" s="4" t="s">
        <v>32</v>
      </c>
      <c r="U13" s="4">
        <v>545</v>
      </c>
      <c r="V13" s="4">
        <v>0</v>
      </c>
      <c r="W13" s="4">
        <v>0</v>
      </c>
      <c r="X13" s="4">
        <v>2098709</v>
      </c>
    </row>
    <row r="14" s="4" customFormat="1" spans="1:24">
      <c r="A14" s="4">
        <v>15093656739</v>
      </c>
      <c r="B14" s="4" t="s">
        <v>24</v>
      </c>
      <c r="C14" s="4" t="s">
        <v>33</v>
      </c>
      <c r="D14" s="4" t="s">
        <v>34</v>
      </c>
      <c r="E14" s="4" t="s">
        <v>40</v>
      </c>
      <c r="F14" s="6">
        <v>44320</v>
      </c>
      <c r="G14" s="6">
        <v>44321</v>
      </c>
      <c r="H14" s="4">
        <v>1</v>
      </c>
      <c r="I14" s="4">
        <v>1</v>
      </c>
      <c r="J14" s="4">
        <v>1</v>
      </c>
      <c r="K14" s="4" t="s">
        <v>28</v>
      </c>
      <c r="L14" s="4">
        <v>450</v>
      </c>
      <c r="M14" s="4">
        <v>450</v>
      </c>
      <c r="N14" s="4" t="s">
        <v>53</v>
      </c>
      <c r="O14" s="4" t="s">
        <v>30</v>
      </c>
      <c r="P14" s="4" t="s">
        <v>31</v>
      </c>
      <c r="Q14" s="4">
        <v>0</v>
      </c>
      <c r="R14" s="10">
        <v>44320</v>
      </c>
      <c r="S14" s="6">
        <v>44336</v>
      </c>
      <c r="T14" s="4" t="s">
        <v>32</v>
      </c>
      <c r="U14" s="4">
        <v>450</v>
      </c>
      <c r="V14" s="4">
        <v>0</v>
      </c>
      <c r="W14" s="4">
        <v>0</v>
      </c>
      <c r="X14" s="4">
        <v>2098739</v>
      </c>
    </row>
    <row r="15" s="4" customFormat="1" spans="1:24">
      <c r="A15" s="4">
        <v>15093988448</v>
      </c>
      <c r="B15" s="4" t="s">
        <v>24</v>
      </c>
      <c r="C15" s="4" t="s">
        <v>33</v>
      </c>
      <c r="D15" s="4" t="s">
        <v>34</v>
      </c>
      <c r="E15" s="4" t="s">
        <v>35</v>
      </c>
      <c r="F15" s="6">
        <v>44320</v>
      </c>
      <c r="G15" s="6">
        <v>44321</v>
      </c>
      <c r="H15" s="4">
        <v>1</v>
      </c>
      <c r="I15" s="4">
        <v>1</v>
      </c>
      <c r="J15" s="4">
        <v>1</v>
      </c>
      <c r="K15" s="4" t="s">
        <v>28</v>
      </c>
      <c r="L15" s="4">
        <v>450</v>
      </c>
      <c r="M15" s="4">
        <v>450</v>
      </c>
      <c r="N15" s="4" t="s">
        <v>54</v>
      </c>
      <c r="O15" s="4" t="s">
        <v>30</v>
      </c>
      <c r="P15" s="4" t="s">
        <v>31</v>
      </c>
      <c r="Q15" s="4">
        <v>0</v>
      </c>
      <c r="R15" s="10">
        <v>44320</v>
      </c>
      <c r="S15" s="6">
        <v>44336</v>
      </c>
      <c r="T15" s="4" t="s">
        <v>32</v>
      </c>
      <c r="U15" s="4">
        <v>450</v>
      </c>
      <c r="V15" s="4">
        <v>0</v>
      </c>
      <c r="W15" s="4">
        <v>0</v>
      </c>
      <c r="X15" s="4">
        <v>2098844</v>
      </c>
    </row>
    <row r="16" s="4" customFormat="1" spans="1:24">
      <c r="A16" s="4">
        <v>15094311070</v>
      </c>
      <c r="B16" s="4" t="s">
        <v>24</v>
      </c>
      <c r="C16" s="4" t="s">
        <v>33</v>
      </c>
      <c r="D16" s="4" t="s">
        <v>34</v>
      </c>
      <c r="E16" s="4" t="s">
        <v>55</v>
      </c>
      <c r="F16" s="6">
        <v>44320</v>
      </c>
      <c r="G16" s="6">
        <v>44321</v>
      </c>
      <c r="H16" s="4">
        <v>1</v>
      </c>
      <c r="I16" s="4">
        <v>1</v>
      </c>
      <c r="J16" s="4">
        <v>1</v>
      </c>
      <c r="K16" s="4" t="s">
        <v>28</v>
      </c>
      <c r="L16" s="4">
        <v>435</v>
      </c>
      <c r="M16" s="4">
        <v>435</v>
      </c>
      <c r="N16" s="4" t="s">
        <v>56</v>
      </c>
      <c r="O16" s="4" t="s">
        <v>30</v>
      </c>
      <c r="P16" s="4" t="s">
        <v>31</v>
      </c>
      <c r="Q16" s="4">
        <v>0</v>
      </c>
      <c r="R16" s="10">
        <v>44320</v>
      </c>
      <c r="S16" s="6">
        <v>44336</v>
      </c>
      <c r="T16" s="4" t="s">
        <v>32</v>
      </c>
      <c r="U16" s="4">
        <v>435</v>
      </c>
      <c r="V16" s="4">
        <v>0</v>
      </c>
      <c r="W16" s="4">
        <v>0</v>
      </c>
      <c r="X16" s="4">
        <v>2098939</v>
      </c>
    </row>
    <row r="17" s="4" customFormat="1" spans="1:24">
      <c r="A17" s="4">
        <v>15094662021</v>
      </c>
      <c r="B17" s="4" t="s">
        <v>24</v>
      </c>
      <c r="C17" s="4" t="s">
        <v>33</v>
      </c>
      <c r="D17" s="4" t="s">
        <v>34</v>
      </c>
      <c r="E17" s="4" t="s">
        <v>51</v>
      </c>
      <c r="F17" s="6">
        <v>44320</v>
      </c>
      <c r="G17" s="6">
        <v>44321</v>
      </c>
      <c r="H17" s="4">
        <v>1</v>
      </c>
      <c r="I17" s="4">
        <v>1</v>
      </c>
      <c r="J17" s="4">
        <v>1</v>
      </c>
      <c r="K17" s="4" t="s">
        <v>28</v>
      </c>
      <c r="L17" s="4">
        <v>545</v>
      </c>
      <c r="M17" s="4">
        <v>545</v>
      </c>
      <c r="N17" s="4" t="s">
        <v>57</v>
      </c>
      <c r="O17" s="4" t="s">
        <v>30</v>
      </c>
      <c r="P17" s="4" t="s">
        <v>31</v>
      </c>
      <c r="Q17" s="4">
        <v>0</v>
      </c>
      <c r="R17" s="10">
        <v>44320</v>
      </c>
      <c r="S17" s="6">
        <v>44336</v>
      </c>
      <c r="T17" s="4" t="s">
        <v>32</v>
      </c>
      <c r="U17" s="4">
        <v>545</v>
      </c>
      <c r="V17" s="4">
        <v>0</v>
      </c>
      <c r="W17" s="4">
        <v>0</v>
      </c>
      <c r="X17" s="4">
        <v>2099042</v>
      </c>
    </row>
    <row r="18" s="4" customFormat="1" spans="1:23">
      <c r="A18" s="4">
        <v>15094966580</v>
      </c>
      <c r="B18" s="4" t="s">
        <v>24</v>
      </c>
      <c r="C18" s="4" t="s">
        <v>33</v>
      </c>
      <c r="D18" s="4" t="s">
        <v>58</v>
      </c>
      <c r="E18" s="4" t="s">
        <v>59</v>
      </c>
      <c r="F18" s="6">
        <v>44320</v>
      </c>
      <c r="G18" s="6">
        <v>44321</v>
      </c>
      <c r="H18" s="4">
        <v>1</v>
      </c>
      <c r="I18" s="4">
        <v>1</v>
      </c>
      <c r="J18" s="4">
        <v>1</v>
      </c>
      <c r="K18" s="4" t="s">
        <v>28</v>
      </c>
      <c r="L18" s="4">
        <v>394</v>
      </c>
      <c r="M18" s="4">
        <v>394</v>
      </c>
      <c r="N18" s="4" t="s">
        <v>60</v>
      </c>
      <c r="O18" s="4" t="s">
        <v>30</v>
      </c>
      <c r="P18" s="4" t="s">
        <v>31</v>
      </c>
      <c r="Q18" s="4">
        <v>0</v>
      </c>
      <c r="R18" s="10">
        <v>44320</v>
      </c>
      <c r="S18" s="6">
        <v>44336</v>
      </c>
      <c r="T18" s="4" t="s">
        <v>32</v>
      </c>
      <c r="U18" s="4">
        <v>394</v>
      </c>
      <c r="V18" s="4">
        <v>0</v>
      </c>
      <c r="W18" s="4">
        <v>0</v>
      </c>
    </row>
    <row r="19" s="4" customFormat="1" spans="1:24">
      <c r="A19" s="4">
        <v>15095498248</v>
      </c>
      <c r="B19" s="4" t="s">
        <v>24</v>
      </c>
      <c r="C19" s="4" t="s">
        <v>33</v>
      </c>
      <c r="D19" s="4" t="s">
        <v>61</v>
      </c>
      <c r="E19" s="4" t="s">
        <v>62</v>
      </c>
      <c r="F19" s="6">
        <v>44320</v>
      </c>
      <c r="G19" s="6">
        <v>44321</v>
      </c>
      <c r="H19" s="4">
        <v>1</v>
      </c>
      <c r="I19" s="4">
        <v>1</v>
      </c>
      <c r="J19" s="4">
        <v>1</v>
      </c>
      <c r="K19" s="4" t="s">
        <v>28</v>
      </c>
      <c r="L19" s="4">
        <v>410</v>
      </c>
      <c r="M19" s="4">
        <v>410</v>
      </c>
      <c r="N19" s="4" t="s">
        <v>63</v>
      </c>
      <c r="O19" s="4" t="s">
        <v>30</v>
      </c>
      <c r="P19" s="4" t="s">
        <v>31</v>
      </c>
      <c r="Q19" s="4">
        <v>0</v>
      </c>
      <c r="R19" s="10">
        <v>44320</v>
      </c>
      <c r="S19" s="6">
        <v>44336</v>
      </c>
      <c r="T19" s="4" t="s">
        <v>32</v>
      </c>
      <c r="U19" s="4">
        <v>410</v>
      </c>
      <c r="V19" s="4">
        <v>0</v>
      </c>
      <c r="W19" s="4">
        <v>0</v>
      </c>
      <c r="X19" s="4">
        <v>2099277</v>
      </c>
    </row>
    <row r="20" s="4" customFormat="1" spans="1:24">
      <c r="A20" s="4">
        <v>15095719729</v>
      </c>
      <c r="B20" s="4" t="s">
        <v>24</v>
      </c>
      <c r="C20" s="4" t="s">
        <v>33</v>
      </c>
      <c r="D20" s="4" t="s">
        <v>34</v>
      </c>
      <c r="E20" s="4" t="s">
        <v>44</v>
      </c>
      <c r="F20" s="6">
        <v>44320</v>
      </c>
      <c r="G20" s="6">
        <v>44321</v>
      </c>
      <c r="H20" s="4">
        <v>1</v>
      </c>
      <c r="I20" s="4">
        <v>1</v>
      </c>
      <c r="J20" s="4">
        <v>1</v>
      </c>
      <c r="K20" s="4" t="s">
        <v>28</v>
      </c>
      <c r="L20" s="4">
        <v>430</v>
      </c>
      <c r="M20" s="4">
        <v>430</v>
      </c>
      <c r="N20" s="4" t="s">
        <v>64</v>
      </c>
      <c r="O20" s="4" t="s">
        <v>30</v>
      </c>
      <c r="P20" s="4" t="s">
        <v>31</v>
      </c>
      <c r="Q20" s="4">
        <v>0</v>
      </c>
      <c r="R20" s="10">
        <v>44320</v>
      </c>
      <c r="S20" s="6">
        <v>44336</v>
      </c>
      <c r="T20" s="4" t="s">
        <v>32</v>
      </c>
      <c r="U20" s="4">
        <v>430</v>
      </c>
      <c r="V20" s="4">
        <v>0</v>
      </c>
      <c r="W20" s="4">
        <v>0</v>
      </c>
      <c r="X20" s="4">
        <v>2099337</v>
      </c>
    </row>
    <row r="21" s="4" customFormat="1" spans="1:24">
      <c r="A21" s="4">
        <v>15096112922</v>
      </c>
      <c r="B21" s="4" t="s">
        <v>24</v>
      </c>
      <c r="C21" s="4" t="s">
        <v>33</v>
      </c>
      <c r="D21" s="4" t="s">
        <v>34</v>
      </c>
      <c r="E21" s="4" t="s">
        <v>51</v>
      </c>
      <c r="F21" s="6">
        <v>44320</v>
      </c>
      <c r="G21" s="6">
        <v>44321</v>
      </c>
      <c r="H21" s="4">
        <v>1</v>
      </c>
      <c r="I21" s="4">
        <v>1</v>
      </c>
      <c r="J21" s="4">
        <v>1</v>
      </c>
      <c r="K21" s="4" t="s">
        <v>28</v>
      </c>
      <c r="L21" s="4">
        <v>545</v>
      </c>
      <c r="M21" s="4">
        <v>545</v>
      </c>
      <c r="N21" s="4" t="s">
        <v>65</v>
      </c>
      <c r="O21" s="4" t="s">
        <v>30</v>
      </c>
      <c r="P21" s="4" t="s">
        <v>31</v>
      </c>
      <c r="Q21" s="4">
        <v>0</v>
      </c>
      <c r="R21" s="10">
        <v>44320</v>
      </c>
      <c r="S21" s="6">
        <v>44336</v>
      </c>
      <c r="T21" s="4" t="s">
        <v>32</v>
      </c>
      <c r="U21" s="4">
        <v>545</v>
      </c>
      <c r="V21" s="4">
        <v>0</v>
      </c>
      <c r="W21" s="4">
        <v>0</v>
      </c>
      <c r="X21" s="4">
        <v>2099458</v>
      </c>
    </row>
    <row r="22" s="4" customFormat="1" spans="1:23">
      <c r="A22" s="4">
        <v>15096862842</v>
      </c>
      <c r="B22" s="4" t="s">
        <v>24</v>
      </c>
      <c r="C22" s="4" t="s">
        <v>33</v>
      </c>
      <c r="D22" s="4" t="s">
        <v>26</v>
      </c>
      <c r="E22" s="4" t="s">
        <v>37</v>
      </c>
      <c r="F22" s="6">
        <v>44320</v>
      </c>
      <c r="G22" s="6">
        <v>44321</v>
      </c>
      <c r="H22" s="4">
        <v>1</v>
      </c>
      <c r="I22" s="4">
        <v>1</v>
      </c>
      <c r="J22" s="4">
        <v>1</v>
      </c>
      <c r="K22" s="4" t="s">
        <v>28</v>
      </c>
      <c r="L22" s="4">
        <v>397</v>
      </c>
      <c r="M22" s="4">
        <v>397</v>
      </c>
      <c r="N22" s="4" t="s">
        <v>66</v>
      </c>
      <c r="O22" s="4" t="s">
        <v>30</v>
      </c>
      <c r="P22" s="4" t="s">
        <v>31</v>
      </c>
      <c r="Q22" s="4">
        <v>0</v>
      </c>
      <c r="R22" s="10">
        <v>44320</v>
      </c>
      <c r="S22" s="6">
        <v>44336</v>
      </c>
      <c r="T22" s="4" t="s">
        <v>32</v>
      </c>
      <c r="U22" s="4">
        <v>397</v>
      </c>
      <c r="V22" s="4">
        <v>0</v>
      </c>
      <c r="W22" s="4">
        <v>0</v>
      </c>
    </row>
    <row r="23" s="4" customFormat="1" spans="1:23">
      <c r="A23" s="4">
        <v>15100555747</v>
      </c>
      <c r="B23" s="4" t="s">
        <v>24</v>
      </c>
      <c r="C23" s="4" t="s">
        <v>33</v>
      </c>
      <c r="D23" s="4" t="s">
        <v>26</v>
      </c>
      <c r="E23" s="4" t="s">
        <v>27</v>
      </c>
      <c r="F23" s="6">
        <v>44320</v>
      </c>
      <c r="G23" s="6">
        <v>44321</v>
      </c>
      <c r="H23" s="4">
        <v>1</v>
      </c>
      <c r="I23" s="4">
        <v>1</v>
      </c>
      <c r="J23" s="4">
        <v>1</v>
      </c>
      <c r="K23" s="4" t="s">
        <v>28</v>
      </c>
      <c r="L23" s="4">
        <v>360</v>
      </c>
      <c r="M23" s="4">
        <v>360</v>
      </c>
      <c r="N23" s="4" t="s">
        <v>67</v>
      </c>
      <c r="O23" s="4" t="s">
        <v>30</v>
      </c>
      <c r="P23" s="4" t="s">
        <v>31</v>
      </c>
      <c r="Q23" s="4">
        <v>0</v>
      </c>
      <c r="R23" s="10">
        <v>44320</v>
      </c>
      <c r="S23" s="6">
        <v>44336</v>
      </c>
      <c r="T23" s="4" t="s">
        <v>32</v>
      </c>
      <c r="U23" s="4">
        <v>360</v>
      </c>
      <c r="V23" s="4">
        <v>0</v>
      </c>
      <c r="W23" s="4">
        <v>0</v>
      </c>
    </row>
    <row r="24" s="4" customFormat="1" spans="1:23">
      <c r="A24" s="4">
        <v>14922031405</v>
      </c>
      <c r="B24" s="4" t="s">
        <v>24</v>
      </c>
      <c r="C24" s="4" t="s">
        <v>33</v>
      </c>
      <c r="D24" s="4" t="s">
        <v>68</v>
      </c>
      <c r="E24" s="4" t="s">
        <v>69</v>
      </c>
      <c r="F24" s="6">
        <v>44317</v>
      </c>
      <c r="G24" s="6">
        <v>44321</v>
      </c>
      <c r="H24" s="4">
        <v>1</v>
      </c>
      <c r="I24" s="4">
        <v>4</v>
      </c>
      <c r="J24" s="4">
        <v>4</v>
      </c>
      <c r="K24" s="4" t="s">
        <v>28</v>
      </c>
      <c r="L24" s="4">
        <v>3920</v>
      </c>
      <c r="M24" s="4">
        <v>3920</v>
      </c>
      <c r="N24" s="4" t="s">
        <v>70</v>
      </c>
      <c r="O24" s="4" t="s">
        <v>30</v>
      </c>
      <c r="P24" s="4" t="s">
        <v>31</v>
      </c>
      <c r="Q24" s="4">
        <v>0</v>
      </c>
      <c r="R24" s="10">
        <v>44301</v>
      </c>
      <c r="S24" s="6">
        <v>44336</v>
      </c>
      <c r="T24" s="4" t="s">
        <v>32</v>
      </c>
      <c r="U24" s="4">
        <v>3920</v>
      </c>
      <c r="V24" s="4">
        <v>0</v>
      </c>
      <c r="W24" s="4">
        <v>0</v>
      </c>
    </row>
    <row r="25" s="4" customFormat="1" spans="1:23">
      <c r="A25" s="4">
        <v>14922039077</v>
      </c>
      <c r="B25" s="4" t="s">
        <v>24</v>
      </c>
      <c r="C25" s="4" t="s">
        <v>33</v>
      </c>
      <c r="D25" s="4" t="s">
        <v>68</v>
      </c>
      <c r="E25" s="4" t="s">
        <v>71</v>
      </c>
      <c r="F25" s="6">
        <v>44317</v>
      </c>
      <c r="G25" s="6">
        <v>44321</v>
      </c>
      <c r="H25" s="4">
        <v>1</v>
      </c>
      <c r="I25" s="4">
        <v>4</v>
      </c>
      <c r="J25" s="4">
        <v>4</v>
      </c>
      <c r="K25" s="4" t="s">
        <v>28</v>
      </c>
      <c r="L25" s="4">
        <v>4320</v>
      </c>
      <c r="M25" s="4">
        <v>4320</v>
      </c>
      <c r="N25" s="4" t="s">
        <v>70</v>
      </c>
      <c r="O25" s="4" t="s">
        <v>30</v>
      </c>
      <c r="P25" s="4" t="s">
        <v>31</v>
      </c>
      <c r="Q25" s="4">
        <v>0</v>
      </c>
      <c r="R25" s="10">
        <v>44301</v>
      </c>
      <c r="S25" s="6">
        <v>44336</v>
      </c>
      <c r="T25" s="4" t="s">
        <v>32</v>
      </c>
      <c r="U25" s="4">
        <v>4320</v>
      </c>
      <c r="V25" s="4">
        <v>0</v>
      </c>
      <c r="W25" s="4">
        <v>0</v>
      </c>
    </row>
    <row r="26" s="4" customFormat="1" spans="1:23">
      <c r="A26" s="4">
        <v>14922031405</v>
      </c>
      <c r="B26" s="4" t="s">
        <v>24</v>
      </c>
      <c r="C26" s="4" t="s">
        <v>25</v>
      </c>
      <c r="D26" s="4" t="s">
        <v>68</v>
      </c>
      <c r="E26" s="4" t="s">
        <v>69</v>
      </c>
      <c r="F26" s="6">
        <v>44317</v>
      </c>
      <c r="G26" s="6">
        <v>44321</v>
      </c>
      <c r="H26" s="4">
        <v>1</v>
      </c>
      <c r="I26" s="4">
        <v>4</v>
      </c>
      <c r="J26" s="4">
        <v>4</v>
      </c>
      <c r="K26" s="4" t="s">
        <v>28</v>
      </c>
      <c r="L26" s="4">
        <v>-3920</v>
      </c>
      <c r="M26" s="4">
        <v>-3920</v>
      </c>
      <c r="N26" s="4" t="s">
        <v>70</v>
      </c>
      <c r="O26" s="4" t="s">
        <v>30</v>
      </c>
      <c r="P26" s="4" t="s">
        <v>31</v>
      </c>
      <c r="Q26" s="4">
        <v>0</v>
      </c>
      <c r="R26" s="10">
        <v>44301</v>
      </c>
      <c r="S26" s="6">
        <v>44336</v>
      </c>
      <c r="T26" s="4" t="s">
        <v>32</v>
      </c>
      <c r="U26" s="4">
        <v>-3920</v>
      </c>
      <c r="V26" s="4">
        <v>0</v>
      </c>
      <c r="W26" s="4">
        <v>0</v>
      </c>
    </row>
    <row r="27" s="4" customFormat="1" spans="1:23">
      <c r="A27" s="4">
        <v>14922039077</v>
      </c>
      <c r="B27" s="4" t="s">
        <v>24</v>
      </c>
      <c r="C27" s="4" t="s">
        <v>25</v>
      </c>
      <c r="D27" s="4" t="s">
        <v>68</v>
      </c>
      <c r="E27" s="4" t="s">
        <v>71</v>
      </c>
      <c r="F27" s="6">
        <v>44317</v>
      </c>
      <c r="G27" s="6">
        <v>44321</v>
      </c>
      <c r="H27" s="4">
        <v>1</v>
      </c>
      <c r="I27" s="4">
        <v>4</v>
      </c>
      <c r="J27" s="4">
        <v>4</v>
      </c>
      <c r="K27" s="4" t="s">
        <v>28</v>
      </c>
      <c r="L27" s="4">
        <v>-4320</v>
      </c>
      <c r="M27" s="4">
        <v>-4320</v>
      </c>
      <c r="N27" s="4" t="s">
        <v>70</v>
      </c>
      <c r="O27" s="4" t="s">
        <v>30</v>
      </c>
      <c r="P27" s="4" t="s">
        <v>31</v>
      </c>
      <c r="Q27" s="4">
        <v>0</v>
      </c>
      <c r="R27" s="10">
        <v>44301</v>
      </c>
      <c r="S27" s="6">
        <v>44336</v>
      </c>
      <c r="T27" s="4" t="s">
        <v>32</v>
      </c>
      <c r="U27" s="4">
        <v>-4320</v>
      </c>
      <c r="V27" s="4">
        <v>0</v>
      </c>
      <c r="W27" s="4">
        <v>0</v>
      </c>
    </row>
    <row r="28" s="4" customFormat="1" spans="1:24">
      <c r="A28" s="4">
        <v>14933131485</v>
      </c>
      <c r="B28" s="4" t="s">
        <v>24</v>
      </c>
      <c r="C28" s="4" t="s">
        <v>33</v>
      </c>
      <c r="D28" s="4" t="s">
        <v>72</v>
      </c>
      <c r="E28" s="4" t="s">
        <v>73</v>
      </c>
      <c r="F28" s="6">
        <v>44318</v>
      </c>
      <c r="G28" s="6">
        <v>44321</v>
      </c>
      <c r="H28" s="4">
        <v>1</v>
      </c>
      <c r="I28" s="4">
        <v>3</v>
      </c>
      <c r="J28" s="4">
        <v>3</v>
      </c>
      <c r="K28" s="4" t="s">
        <v>28</v>
      </c>
      <c r="L28" s="4">
        <v>1310</v>
      </c>
      <c r="M28" s="4">
        <v>1310</v>
      </c>
      <c r="N28" s="4" t="s">
        <v>74</v>
      </c>
      <c r="O28" s="4" t="s">
        <v>30</v>
      </c>
      <c r="P28" s="4" t="s">
        <v>31</v>
      </c>
      <c r="Q28" s="4">
        <v>0</v>
      </c>
      <c r="R28" s="10">
        <v>44302</v>
      </c>
      <c r="S28" s="6">
        <v>44336</v>
      </c>
      <c r="T28" s="4" t="s">
        <v>32</v>
      </c>
      <c r="U28" s="4">
        <v>1310</v>
      </c>
      <c r="V28" s="4">
        <v>0</v>
      </c>
      <c r="W28" s="4">
        <v>0</v>
      </c>
      <c r="X28" s="4">
        <v>2070010</v>
      </c>
    </row>
    <row r="29" s="4" customFormat="1" spans="1:24">
      <c r="A29" s="4">
        <v>14991888703</v>
      </c>
      <c r="B29" s="4" t="s">
        <v>24</v>
      </c>
      <c r="C29" s="4" t="s">
        <v>33</v>
      </c>
      <c r="D29" s="4" t="s">
        <v>75</v>
      </c>
      <c r="E29" s="4" t="s">
        <v>76</v>
      </c>
      <c r="F29" s="6">
        <v>44317</v>
      </c>
      <c r="G29" s="6">
        <v>44321</v>
      </c>
      <c r="H29" s="4">
        <v>1</v>
      </c>
      <c r="I29" s="4">
        <v>4</v>
      </c>
      <c r="J29" s="4">
        <v>4</v>
      </c>
      <c r="K29" s="4" t="s">
        <v>28</v>
      </c>
      <c r="L29" s="4">
        <v>1700</v>
      </c>
      <c r="M29" s="4">
        <v>1700</v>
      </c>
      <c r="N29" s="4" t="s">
        <v>77</v>
      </c>
      <c r="O29" s="4" t="s">
        <v>30</v>
      </c>
      <c r="P29" s="4" t="s">
        <v>31</v>
      </c>
      <c r="Q29" s="4">
        <v>0</v>
      </c>
      <c r="R29" s="10">
        <v>44309</v>
      </c>
      <c r="S29" s="6">
        <v>44336</v>
      </c>
      <c r="T29" s="4" t="s">
        <v>32</v>
      </c>
      <c r="U29" s="4">
        <v>1700</v>
      </c>
      <c r="V29" s="4">
        <v>0</v>
      </c>
      <c r="W29" s="4">
        <v>0</v>
      </c>
      <c r="X29" s="4">
        <v>2079930</v>
      </c>
    </row>
    <row r="30" s="4" customFormat="1" spans="1:23">
      <c r="A30" s="4">
        <v>14993218332</v>
      </c>
      <c r="B30" s="4" t="s">
        <v>24</v>
      </c>
      <c r="C30" s="4" t="s">
        <v>33</v>
      </c>
      <c r="D30" s="4" t="s">
        <v>26</v>
      </c>
      <c r="E30" s="4" t="s">
        <v>27</v>
      </c>
      <c r="F30" s="6">
        <v>44319</v>
      </c>
      <c r="G30" s="6">
        <v>44321</v>
      </c>
      <c r="H30" s="4">
        <v>1</v>
      </c>
      <c r="I30" s="4">
        <v>2</v>
      </c>
      <c r="J30" s="4">
        <v>2</v>
      </c>
      <c r="K30" s="4" t="s">
        <v>28</v>
      </c>
      <c r="L30" s="4">
        <v>740</v>
      </c>
      <c r="M30" s="4">
        <v>740</v>
      </c>
      <c r="N30" s="4" t="s">
        <v>78</v>
      </c>
      <c r="O30" s="4" t="s">
        <v>30</v>
      </c>
      <c r="P30" s="4" t="s">
        <v>31</v>
      </c>
      <c r="Q30" s="4">
        <v>0</v>
      </c>
      <c r="R30" s="10">
        <v>44309</v>
      </c>
      <c r="S30" s="6">
        <v>44336</v>
      </c>
      <c r="T30" s="4" t="s">
        <v>32</v>
      </c>
      <c r="U30" s="4">
        <v>740</v>
      </c>
      <c r="V30" s="4">
        <v>0</v>
      </c>
      <c r="W30" s="4">
        <v>0</v>
      </c>
    </row>
    <row r="31" s="4" customFormat="1" spans="1:23">
      <c r="A31" s="4">
        <v>14993381453</v>
      </c>
      <c r="B31" s="4" t="s">
        <v>24</v>
      </c>
      <c r="C31" s="4" t="s">
        <v>33</v>
      </c>
      <c r="D31" s="4" t="s">
        <v>26</v>
      </c>
      <c r="E31" s="4" t="s">
        <v>79</v>
      </c>
      <c r="F31" s="6">
        <v>44319</v>
      </c>
      <c r="G31" s="6">
        <v>44321</v>
      </c>
      <c r="H31" s="4">
        <v>1</v>
      </c>
      <c r="I31" s="4">
        <v>2</v>
      </c>
      <c r="J31" s="4">
        <v>2</v>
      </c>
      <c r="K31" s="4" t="s">
        <v>28</v>
      </c>
      <c r="L31" s="4">
        <v>800</v>
      </c>
      <c r="M31" s="4">
        <v>800</v>
      </c>
      <c r="N31" s="4" t="s">
        <v>80</v>
      </c>
      <c r="O31" s="4" t="s">
        <v>30</v>
      </c>
      <c r="P31" s="4" t="s">
        <v>31</v>
      </c>
      <c r="Q31" s="4">
        <v>0</v>
      </c>
      <c r="R31" s="10">
        <v>44310</v>
      </c>
      <c r="S31" s="6">
        <v>44336</v>
      </c>
      <c r="T31" s="4" t="s">
        <v>32</v>
      </c>
      <c r="U31" s="4">
        <v>800</v>
      </c>
      <c r="V31" s="4">
        <v>0</v>
      </c>
      <c r="W31" s="4">
        <v>0</v>
      </c>
    </row>
    <row r="32" s="4" customFormat="1" spans="1:23">
      <c r="A32" s="4">
        <v>14999110185</v>
      </c>
      <c r="B32" s="4" t="s">
        <v>24</v>
      </c>
      <c r="C32" s="4" t="s">
        <v>33</v>
      </c>
      <c r="D32" s="4" t="s">
        <v>34</v>
      </c>
      <c r="E32" s="4" t="s">
        <v>55</v>
      </c>
      <c r="F32" s="6">
        <v>44319</v>
      </c>
      <c r="G32" s="6">
        <v>44321</v>
      </c>
      <c r="H32" s="4">
        <v>4</v>
      </c>
      <c r="I32" s="4">
        <v>2</v>
      </c>
      <c r="J32" s="4">
        <v>8</v>
      </c>
      <c r="K32" s="4" t="s">
        <v>28</v>
      </c>
      <c r="L32" s="4">
        <v>4360</v>
      </c>
      <c r="M32" s="4">
        <v>4360</v>
      </c>
      <c r="N32" s="4" t="s">
        <v>81</v>
      </c>
      <c r="O32" s="4" t="s">
        <v>30</v>
      </c>
      <c r="P32" s="4" t="s">
        <v>31</v>
      </c>
      <c r="Q32" s="4">
        <v>0</v>
      </c>
      <c r="R32" s="10">
        <v>44310</v>
      </c>
      <c r="S32" s="6">
        <v>44336</v>
      </c>
      <c r="T32" s="4" t="s">
        <v>32</v>
      </c>
      <c r="U32" s="4">
        <v>4360</v>
      </c>
      <c r="V32" s="4">
        <v>0</v>
      </c>
      <c r="W32" s="4">
        <v>0</v>
      </c>
    </row>
    <row r="33" s="4" customFormat="1" spans="1:23">
      <c r="A33" s="4">
        <v>15006189698</v>
      </c>
      <c r="B33" s="4" t="s">
        <v>24</v>
      </c>
      <c r="C33" s="4" t="s">
        <v>33</v>
      </c>
      <c r="D33" s="4" t="s">
        <v>26</v>
      </c>
      <c r="E33" s="4" t="s">
        <v>27</v>
      </c>
      <c r="F33" s="6">
        <v>44320</v>
      </c>
      <c r="G33" s="6">
        <v>44321</v>
      </c>
      <c r="H33" s="4">
        <v>3</v>
      </c>
      <c r="I33" s="4">
        <v>1</v>
      </c>
      <c r="J33" s="4">
        <v>3</v>
      </c>
      <c r="K33" s="4" t="s">
        <v>28</v>
      </c>
      <c r="L33" s="4">
        <v>1110</v>
      </c>
      <c r="M33" s="4">
        <v>1110</v>
      </c>
      <c r="N33" s="4" t="s">
        <v>29</v>
      </c>
      <c r="O33" s="4" t="s">
        <v>30</v>
      </c>
      <c r="P33" s="4" t="s">
        <v>31</v>
      </c>
      <c r="Q33" s="4">
        <v>0</v>
      </c>
      <c r="R33" s="10">
        <v>44311</v>
      </c>
      <c r="S33" s="6">
        <v>44336</v>
      </c>
      <c r="T33" s="4" t="s">
        <v>32</v>
      </c>
      <c r="U33" s="4">
        <v>1110</v>
      </c>
      <c r="V33" s="4">
        <v>0</v>
      </c>
      <c r="W33" s="4">
        <v>0</v>
      </c>
    </row>
    <row r="34" s="4" customFormat="1" spans="1:23">
      <c r="A34" s="4">
        <v>15015015698</v>
      </c>
      <c r="B34" s="4" t="s">
        <v>24</v>
      </c>
      <c r="C34" s="4" t="s">
        <v>33</v>
      </c>
      <c r="D34" s="4" t="s">
        <v>26</v>
      </c>
      <c r="E34" s="4" t="s">
        <v>27</v>
      </c>
      <c r="F34" s="6">
        <v>44320</v>
      </c>
      <c r="G34" s="6">
        <v>44321</v>
      </c>
      <c r="H34" s="4">
        <v>1</v>
      </c>
      <c r="I34" s="4">
        <v>1</v>
      </c>
      <c r="J34" s="4">
        <v>1</v>
      </c>
      <c r="K34" s="4" t="s">
        <v>28</v>
      </c>
      <c r="L34" s="4">
        <v>369</v>
      </c>
      <c r="M34" s="4">
        <v>369</v>
      </c>
      <c r="N34" s="4" t="s">
        <v>43</v>
      </c>
      <c r="O34" s="4" t="s">
        <v>30</v>
      </c>
      <c r="P34" s="4" t="s">
        <v>31</v>
      </c>
      <c r="Q34" s="4">
        <v>0</v>
      </c>
      <c r="R34" s="10">
        <v>44312</v>
      </c>
      <c r="S34" s="6">
        <v>44336</v>
      </c>
      <c r="T34" s="4" t="s">
        <v>32</v>
      </c>
      <c r="U34" s="4">
        <v>369</v>
      </c>
      <c r="V34" s="4">
        <v>0</v>
      </c>
      <c r="W34" s="4">
        <v>0</v>
      </c>
    </row>
    <row r="35" s="4" customFormat="1" spans="1:24">
      <c r="A35" s="4">
        <v>15021493231</v>
      </c>
      <c r="B35" s="4" t="s">
        <v>24</v>
      </c>
      <c r="C35" s="4" t="s">
        <v>33</v>
      </c>
      <c r="D35" s="4" t="s">
        <v>82</v>
      </c>
      <c r="E35" s="4" t="s">
        <v>83</v>
      </c>
      <c r="F35" s="6">
        <v>44320</v>
      </c>
      <c r="G35" s="6">
        <v>44321</v>
      </c>
      <c r="H35" s="4">
        <v>1</v>
      </c>
      <c r="I35" s="4">
        <v>1</v>
      </c>
      <c r="J35" s="4">
        <v>1</v>
      </c>
      <c r="K35" s="4" t="s">
        <v>28</v>
      </c>
      <c r="L35" s="4">
        <v>2250</v>
      </c>
      <c r="M35" s="4">
        <v>2250</v>
      </c>
      <c r="N35" s="4" t="s">
        <v>84</v>
      </c>
      <c r="O35" s="4" t="s">
        <v>30</v>
      </c>
      <c r="P35" s="4" t="s">
        <v>31</v>
      </c>
      <c r="Q35" s="4">
        <v>0</v>
      </c>
      <c r="R35" s="10">
        <v>44313</v>
      </c>
      <c r="S35" s="6">
        <v>44336</v>
      </c>
      <c r="T35" s="4" t="s">
        <v>32</v>
      </c>
      <c r="U35" s="4">
        <v>2250</v>
      </c>
      <c r="V35" s="4">
        <v>0</v>
      </c>
      <c r="W35" s="4">
        <v>0</v>
      </c>
      <c r="X35" s="4">
        <v>2086472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E43" sqref="E43"/>
    </sheetView>
  </sheetViews>
  <sheetFormatPr defaultColWidth="9" defaultRowHeight="13.5"/>
  <cols>
    <col min="1" max="1" width="12.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hidden="1" spans="1:9">
      <c r="A2" s="4">
        <v>15006189698</v>
      </c>
      <c r="B2" s="6">
        <v>44320</v>
      </c>
      <c r="C2" s="6">
        <v>44321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15059827320</v>
      </c>
      <c r="B3" s="6">
        <v>44320</v>
      </c>
      <c r="C3" s="6">
        <v>44321</v>
      </c>
      <c r="D3" s="4">
        <v>900</v>
      </c>
      <c r="E3" s="4" t="str">
        <f>VLOOKUP(A3,HOP!A:L,12,0)</f>
        <v>900.00</v>
      </c>
      <c r="F3" s="4" t="str">
        <f>VLOOKUP(A3,HOP!A:C,3,0)</f>
        <v>2093619</v>
      </c>
      <c r="G3" s="4">
        <f t="shared" ref="G3:G35" si="0">D3-E3</f>
        <v>0</v>
      </c>
      <c r="H3" s="4" t="str">
        <f t="shared" ref="H3:H35" si="1">$H$1&amp;F3</f>
        <v>，2093619</v>
      </c>
      <c r="I3" s="4" t="str">
        <f>VLOOKUP(A3,HOP!A:T,20,0)</f>
        <v>直采</v>
      </c>
    </row>
    <row r="4" s="4" customFormat="1" spans="1:10">
      <c r="A4" s="4">
        <v>15080071044</v>
      </c>
      <c r="B4" s="6">
        <v>44319</v>
      </c>
      <c r="C4" s="6">
        <v>44321</v>
      </c>
      <c r="D4" s="4">
        <v>794</v>
      </c>
      <c r="E4" s="4">
        <v>794</v>
      </c>
      <c r="F4" s="11" t="s">
        <v>86</v>
      </c>
      <c r="G4" s="4">
        <f t="shared" si="0"/>
        <v>0</v>
      </c>
      <c r="H4" s="4" t="str">
        <f t="shared" si="1"/>
        <v>，202105030828160025</v>
      </c>
      <c r="I4" s="4" t="e">
        <f>VLOOKUP(A4,HOP!A:T,20,0)</f>
        <v>#N/A</v>
      </c>
      <c r="J4" s="4">
        <v>5.3</v>
      </c>
    </row>
    <row r="5" s="4" customFormat="1" spans="1:10">
      <c r="A5" s="4">
        <v>15083488448</v>
      </c>
      <c r="B5" s="6">
        <v>44319</v>
      </c>
      <c r="C5" s="6">
        <v>44321</v>
      </c>
      <c r="D5" s="4">
        <v>1440</v>
      </c>
      <c r="E5" s="4">
        <v>1440</v>
      </c>
      <c r="F5" s="11" t="s">
        <v>87</v>
      </c>
      <c r="G5" s="4">
        <f t="shared" si="0"/>
        <v>0</v>
      </c>
      <c r="H5" s="4" t="str">
        <f t="shared" si="1"/>
        <v>，202105030915450020</v>
      </c>
      <c r="I5" s="4" t="e">
        <f>VLOOKUP(A5,HOP!A:T,20,0)</f>
        <v>#N/A</v>
      </c>
      <c r="J5" s="4">
        <v>5.3</v>
      </c>
    </row>
    <row r="6" s="4" customFormat="1" hidden="1" spans="1:9">
      <c r="A6" s="4">
        <v>15083496993</v>
      </c>
      <c r="B6" s="6">
        <v>44320</v>
      </c>
      <c r="C6" s="6">
        <v>44321</v>
      </c>
      <c r="D6" s="4">
        <v>1350</v>
      </c>
      <c r="E6" s="4" t="str">
        <f>VLOOKUP(A6,HOP!A:L,12,0)</f>
        <v>1350.00</v>
      </c>
      <c r="F6" s="4" t="str">
        <f>VLOOKUP(A6,HOP!A:C,3,0)</f>
        <v>2096994</v>
      </c>
      <c r="G6" s="4">
        <f t="shared" si="0"/>
        <v>0</v>
      </c>
      <c r="H6" s="4" t="str">
        <f t="shared" si="1"/>
        <v>，2096994</v>
      </c>
      <c r="I6" s="4" t="str">
        <f>VLOOKUP(A6,HOP!A:T,20,0)</f>
        <v>直采</v>
      </c>
    </row>
    <row r="7" s="5" customFormat="1" spans="1:10">
      <c r="A7" s="5">
        <v>15015015698</v>
      </c>
      <c r="B7" s="7">
        <v>44320</v>
      </c>
      <c r="C7" s="7">
        <v>44321</v>
      </c>
      <c r="D7" s="5">
        <v>36.9</v>
      </c>
      <c r="E7" s="5">
        <v>36.9</v>
      </c>
      <c r="F7" s="12" t="s">
        <v>88</v>
      </c>
      <c r="G7" s="5">
        <f t="shared" si="0"/>
        <v>0</v>
      </c>
      <c r="H7" s="5" t="str">
        <f t="shared" si="1"/>
        <v>，202105201039140016</v>
      </c>
      <c r="I7" s="5" t="e">
        <f>VLOOKUP(A7,HOP!A:T,20,0)</f>
        <v>#N/A</v>
      </c>
      <c r="J7" s="9">
        <v>5.2</v>
      </c>
    </row>
    <row r="8" s="4" customFormat="1" hidden="1" spans="1:9">
      <c r="A8" s="4">
        <v>15086484499</v>
      </c>
      <c r="B8" s="6">
        <v>44320</v>
      </c>
      <c r="C8" s="6">
        <v>44321</v>
      </c>
      <c r="D8" s="4">
        <v>430</v>
      </c>
      <c r="E8" s="4" t="str">
        <f>VLOOKUP(A8,HOP!A:L,12,0)</f>
        <v>430.00</v>
      </c>
      <c r="F8" s="4" t="str">
        <f>VLOOKUP(A8,HOP!A:C,3,0)</f>
        <v>2097616</v>
      </c>
      <c r="G8" s="4">
        <f t="shared" si="0"/>
        <v>0</v>
      </c>
      <c r="H8" s="4" t="str">
        <f t="shared" si="1"/>
        <v>，2097616</v>
      </c>
      <c r="I8" s="4" t="str">
        <f>VLOOKUP(A8,HOP!A:T,20,0)</f>
        <v>直采</v>
      </c>
    </row>
    <row r="9" s="4" customFormat="1" hidden="1" spans="1:9">
      <c r="A9" s="4">
        <v>15092168946</v>
      </c>
      <c r="B9" s="6">
        <v>44320</v>
      </c>
      <c r="C9" s="6">
        <v>44321</v>
      </c>
      <c r="D9" s="4">
        <v>548</v>
      </c>
      <c r="E9" s="4" t="str">
        <f>VLOOKUP(A9,HOP!A:L,12,0)</f>
        <v>548.00</v>
      </c>
      <c r="F9" s="4" t="str">
        <f>VLOOKUP(A9,HOP!A:C,3,0)</f>
        <v>2098364</v>
      </c>
      <c r="G9" s="4">
        <f t="shared" si="0"/>
        <v>0</v>
      </c>
      <c r="H9" s="4" t="str">
        <f t="shared" si="1"/>
        <v>，2098364</v>
      </c>
      <c r="I9" s="4" t="str">
        <f>VLOOKUP(A9,HOP!A:T,20,0)</f>
        <v>直采</v>
      </c>
    </row>
    <row r="10" s="4" customFormat="1" hidden="1" spans="1:9">
      <c r="A10" s="4">
        <v>15092278646</v>
      </c>
      <c r="B10" s="6">
        <v>44320</v>
      </c>
      <c r="C10" s="6">
        <v>44321</v>
      </c>
      <c r="D10" s="4">
        <v>450</v>
      </c>
      <c r="E10" s="4" t="str">
        <f>VLOOKUP(A10,HOP!A:L,12,0)</f>
        <v>450.00</v>
      </c>
      <c r="F10" s="4" t="str">
        <f>VLOOKUP(A10,HOP!A:C,3,0)</f>
        <v>2098377</v>
      </c>
      <c r="G10" s="4">
        <f t="shared" si="0"/>
        <v>0</v>
      </c>
      <c r="H10" s="4" t="str">
        <f t="shared" si="1"/>
        <v>，2098377</v>
      </c>
      <c r="I10" s="4" t="str">
        <f>VLOOKUP(A10,HOP!A:T,20,0)</f>
        <v>直采</v>
      </c>
    </row>
    <row r="11" s="4" customFormat="1" hidden="1" spans="1:9">
      <c r="A11" s="4">
        <v>15092282000</v>
      </c>
      <c r="B11" s="6">
        <v>44320</v>
      </c>
      <c r="C11" s="6">
        <v>44321</v>
      </c>
      <c r="D11" s="4">
        <v>450</v>
      </c>
      <c r="E11" s="4" t="str">
        <f>VLOOKUP(A11,HOP!A:L,12,0)</f>
        <v>450.00</v>
      </c>
      <c r="F11" s="4" t="str">
        <f>VLOOKUP(A11,HOP!A:C,3,0)</f>
        <v>2098378</v>
      </c>
      <c r="G11" s="4">
        <f t="shared" si="0"/>
        <v>0</v>
      </c>
      <c r="H11" s="4" t="str">
        <f t="shared" si="1"/>
        <v>，2098378</v>
      </c>
      <c r="I11" s="4" t="str">
        <f>VLOOKUP(A11,HOP!A:T,20,0)</f>
        <v>直采</v>
      </c>
    </row>
    <row r="12" s="4" customFormat="1" hidden="1" spans="1:9">
      <c r="A12" s="4">
        <v>15093220509</v>
      </c>
      <c r="B12" s="6">
        <v>44320</v>
      </c>
      <c r="C12" s="6">
        <v>44321</v>
      </c>
      <c r="D12" s="4">
        <v>450</v>
      </c>
      <c r="E12" s="4" t="str">
        <f>VLOOKUP(A12,HOP!A:L,12,0)</f>
        <v>450.00</v>
      </c>
      <c r="F12" s="4" t="str">
        <f>VLOOKUP(A12,HOP!A:C,3,0)</f>
        <v>2098590</v>
      </c>
      <c r="G12" s="4">
        <f t="shared" si="0"/>
        <v>0</v>
      </c>
      <c r="H12" s="4" t="str">
        <f t="shared" si="1"/>
        <v>，2098590</v>
      </c>
      <c r="I12" s="4" t="str">
        <f>VLOOKUP(A12,HOP!A:T,20,0)</f>
        <v>直采</v>
      </c>
    </row>
    <row r="13" s="4" customFormat="1" hidden="1" spans="1:9">
      <c r="A13" s="4">
        <v>15093593836</v>
      </c>
      <c r="B13" s="6">
        <v>44320</v>
      </c>
      <c r="C13" s="6">
        <v>44321</v>
      </c>
      <c r="D13" s="4">
        <v>545</v>
      </c>
      <c r="E13" s="4" t="str">
        <f>VLOOKUP(A13,HOP!A:L,12,0)</f>
        <v>545.00</v>
      </c>
      <c r="F13" s="4" t="str">
        <f>VLOOKUP(A13,HOP!A:C,3,0)</f>
        <v>2098709</v>
      </c>
      <c r="G13" s="4">
        <f t="shared" si="0"/>
        <v>0</v>
      </c>
      <c r="H13" s="4" t="str">
        <f t="shared" si="1"/>
        <v>，2098709</v>
      </c>
      <c r="I13" s="4" t="str">
        <f>VLOOKUP(A13,HOP!A:T,20,0)</f>
        <v>直采</v>
      </c>
    </row>
    <row r="14" s="4" customFormat="1" hidden="1" spans="1:9">
      <c r="A14" s="4">
        <v>15093656739</v>
      </c>
      <c r="B14" s="6">
        <v>44320</v>
      </c>
      <c r="C14" s="6">
        <v>44321</v>
      </c>
      <c r="D14" s="4">
        <v>450</v>
      </c>
      <c r="E14" s="4" t="str">
        <f>VLOOKUP(A14,HOP!A:L,12,0)</f>
        <v>450.00</v>
      </c>
      <c r="F14" s="4" t="str">
        <f>VLOOKUP(A14,HOP!A:C,3,0)</f>
        <v>2098739</v>
      </c>
      <c r="G14" s="4">
        <f t="shared" si="0"/>
        <v>0</v>
      </c>
      <c r="H14" s="4" t="str">
        <f t="shared" si="1"/>
        <v>，2098739</v>
      </c>
      <c r="I14" s="4" t="str">
        <f>VLOOKUP(A14,HOP!A:T,20,0)</f>
        <v>直采</v>
      </c>
    </row>
    <row r="15" s="4" customFormat="1" hidden="1" spans="1:9">
      <c r="A15" s="4">
        <v>15093988448</v>
      </c>
      <c r="B15" s="6">
        <v>44320</v>
      </c>
      <c r="C15" s="6">
        <v>44321</v>
      </c>
      <c r="D15" s="4">
        <v>450</v>
      </c>
      <c r="E15" s="4" t="str">
        <f>VLOOKUP(A15,HOP!A:L,12,0)</f>
        <v>450.00</v>
      </c>
      <c r="F15" s="4" t="str">
        <f>VLOOKUP(A15,HOP!A:C,3,0)</f>
        <v>2098844</v>
      </c>
      <c r="G15" s="4">
        <f t="shared" si="0"/>
        <v>0</v>
      </c>
      <c r="H15" s="4" t="str">
        <f t="shared" si="1"/>
        <v>，2098844</v>
      </c>
      <c r="I15" s="4" t="str">
        <f>VLOOKUP(A15,HOP!A:T,20,0)</f>
        <v>直采</v>
      </c>
    </row>
    <row r="16" s="4" customFormat="1" hidden="1" spans="1:9">
      <c r="A16" s="4">
        <v>15094311070</v>
      </c>
      <c r="B16" s="6">
        <v>44320</v>
      </c>
      <c r="C16" s="6">
        <v>44321</v>
      </c>
      <c r="D16" s="4">
        <v>435</v>
      </c>
      <c r="E16" s="4" t="str">
        <f>VLOOKUP(A16,HOP!A:L,12,0)</f>
        <v>435.00</v>
      </c>
      <c r="F16" s="4" t="str">
        <f>VLOOKUP(A16,HOP!A:C,3,0)</f>
        <v>2098939</v>
      </c>
      <c r="G16" s="4">
        <f t="shared" si="0"/>
        <v>0</v>
      </c>
      <c r="H16" s="4" t="str">
        <f t="shared" si="1"/>
        <v>，2098939</v>
      </c>
      <c r="I16" s="4" t="str">
        <f>VLOOKUP(A16,HOP!A:T,20,0)</f>
        <v>直采</v>
      </c>
    </row>
    <row r="17" s="4" customFormat="1" hidden="1" spans="1:9">
      <c r="A17" s="4">
        <v>15094662021</v>
      </c>
      <c r="B17" s="6">
        <v>44320</v>
      </c>
      <c r="C17" s="6">
        <v>44321</v>
      </c>
      <c r="D17" s="4">
        <v>545</v>
      </c>
      <c r="E17" s="4" t="str">
        <f>VLOOKUP(A17,HOP!A:L,12,0)</f>
        <v>545.00</v>
      </c>
      <c r="F17" s="4" t="str">
        <f>VLOOKUP(A17,HOP!A:C,3,0)</f>
        <v>2099042</v>
      </c>
      <c r="G17" s="4">
        <f t="shared" si="0"/>
        <v>0</v>
      </c>
      <c r="H17" s="4" t="str">
        <f t="shared" si="1"/>
        <v>，2099042</v>
      </c>
      <c r="I17" s="4" t="str">
        <f>VLOOKUP(A17,HOP!A:T,20,0)</f>
        <v>直采</v>
      </c>
    </row>
    <row r="18" s="4" customFormat="1" spans="1:10">
      <c r="A18" s="4">
        <v>15094966580</v>
      </c>
      <c r="B18" s="6">
        <v>44320</v>
      </c>
      <c r="C18" s="6">
        <v>44321</v>
      </c>
      <c r="D18" s="4">
        <v>394</v>
      </c>
      <c r="E18" s="4">
        <v>394</v>
      </c>
      <c r="F18" s="11" t="s">
        <v>89</v>
      </c>
      <c r="G18" s="4">
        <f t="shared" si="0"/>
        <v>0</v>
      </c>
      <c r="H18" s="4" t="str">
        <f t="shared" si="1"/>
        <v>，202105041608450025</v>
      </c>
      <c r="I18" s="4" t="e">
        <f>VLOOKUP(A18,HOP!A:T,20,0)</f>
        <v>#N/A</v>
      </c>
      <c r="J18" s="4">
        <v>5.4</v>
      </c>
    </row>
    <row r="19" s="4" customFormat="1" hidden="1" spans="1:9">
      <c r="A19" s="4">
        <v>15095498248</v>
      </c>
      <c r="B19" s="6">
        <v>44320</v>
      </c>
      <c r="C19" s="6">
        <v>44321</v>
      </c>
      <c r="D19" s="4">
        <v>410</v>
      </c>
      <c r="E19" s="4" t="str">
        <f>VLOOKUP(A19,HOP!A:L,12,0)</f>
        <v>410.00</v>
      </c>
      <c r="F19" s="4" t="str">
        <f>VLOOKUP(A19,HOP!A:C,3,0)</f>
        <v>2099277</v>
      </c>
      <c r="G19" s="4">
        <f t="shared" si="0"/>
        <v>0</v>
      </c>
      <c r="H19" s="4" t="str">
        <f t="shared" si="1"/>
        <v>，2099277</v>
      </c>
      <c r="I19" s="4" t="str">
        <f>VLOOKUP(A19,HOP!A:T,20,0)</f>
        <v>直采</v>
      </c>
    </row>
    <row r="20" s="4" customFormat="1" hidden="1" spans="1:9">
      <c r="A20" s="4">
        <v>15095719729</v>
      </c>
      <c r="B20" s="6">
        <v>44320</v>
      </c>
      <c r="C20" s="6">
        <v>44321</v>
      </c>
      <c r="D20" s="4">
        <v>430</v>
      </c>
      <c r="E20" s="4" t="str">
        <f>VLOOKUP(A20,HOP!A:L,12,0)</f>
        <v>430.00</v>
      </c>
      <c r="F20" s="4" t="str">
        <f>VLOOKUP(A20,HOP!A:C,3,0)</f>
        <v>2099337</v>
      </c>
      <c r="G20" s="4">
        <f t="shared" si="0"/>
        <v>0</v>
      </c>
      <c r="H20" s="4" t="str">
        <f t="shared" si="1"/>
        <v>，2099337</v>
      </c>
      <c r="I20" s="4" t="str">
        <f>VLOOKUP(A20,HOP!A:T,20,0)</f>
        <v>直采</v>
      </c>
    </row>
    <row r="21" s="4" customFormat="1" hidden="1" spans="1:9">
      <c r="A21" s="4">
        <v>15096112922</v>
      </c>
      <c r="B21" s="6">
        <v>44320</v>
      </c>
      <c r="C21" s="6">
        <v>44321</v>
      </c>
      <c r="D21" s="4">
        <v>545</v>
      </c>
      <c r="E21" s="4" t="str">
        <f>VLOOKUP(A21,HOP!A:L,12,0)</f>
        <v>545.00</v>
      </c>
      <c r="F21" s="4" t="str">
        <f>VLOOKUP(A21,HOP!A:C,3,0)</f>
        <v>2099458</v>
      </c>
      <c r="G21" s="4">
        <f t="shared" si="0"/>
        <v>0</v>
      </c>
      <c r="H21" s="4" t="str">
        <f t="shared" si="1"/>
        <v>，2099458</v>
      </c>
      <c r="I21" s="4" t="str">
        <f>VLOOKUP(A21,HOP!A:T,20,0)</f>
        <v>直采</v>
      </c>
    </row>
    <row r="22" s="4" customFormat="1" spans="1:10">
      <c r="A22" s="4">
        <v>15096862842</v>
      </c>
      <c r="B22" s="6">
        <v>44320</v>
      </c>
      <c r="C22" s="6">
        <v>44321</v>
      </c>
      <c r="D22" s="4">
        <v>397</v>
      </c>
      <c r="E22" s="4">
        <v>397</v>
      </c>
      <c r="F22" s="11" t="s">
        <v>90</v>
      </c>
      <c r="G22" s="4">
        <f t="shared" si="0"/>
        <v>0</v>
      </c>
      <c r="H22" s="4" t="str">
        <f t="shared" si="1"/>
        <v>，202105042058190020</v>
      </c>
      <c r="I22" s="4" t="e">
        <f>VLOOKUP(A22,HOP!A:T,20,0)</f>
        <v>#N/A</v>
      </c>
      <c r="J22" s="4">
        <v>5.4</v>
      </c>
    </row>
    <row r="23" s="4" customFormat="1" spans="1:10">
      <c r="A23" s="4">
        <v>15100555747</v>
      </c>
      <c r="B23" s="6">
        <v>44320</v>
      </c>
      <c r="C23" s="6">
        <v>44321</v>
      </c>
      <c r="D23" s="4">
        <v>360</v>
      </c>
      <c r="E23" s="4">
        <v>360</v>
      </c>
      <c r="F23" s="11" t="s">
        <v>91</v>
      </c>
      <c r="G23" s="4">
        <f t="shared" si="0"/>
        <v>0</v>
      </c>
      <c r="H23" s="4" t="str">
        <f t="shared" si="1"/>
        <v>，202105042210350020</v>
      </c>
      <c r="I23" s="4" t="e">
        <f>VLOOKUP(A23,HOP!A:T,20,0)</f>
        <v>#N/A</v>
      </c>
      <c r="J23" s="4">
        <v>5.4</v>
      </c>
    </row>
    <row r="24" s="4" customFormat="1" hidden="1" spans="1:9">
      <c r="A24" s="4">
        <v>14922031405</v>
      </c>
      <c r="B24" s="6">
        <v>44317</v>
      </c>
      <c r="C24" s="6">
        <v>44321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14922039077</v>
      </c>
      <c r="B25" s="6">
        <v>44317</v>
      </c>
      <c r="C25" s="6">
        <v>44321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14933131485</v>
      </c>
      <c r="B26" s="6">
        <v>44318</v>
      </c>
      <c r="C26" s="6">
        <v>44321</v>
      </c>
      <c r="D26" s="4">
        <v>1310</v>
      </c>
      <c r="E26" s="4" t="str">
        <f>VLOOKUP(A26,HOP!A:L,12,0)</f>
        <v>1310.01</v>
      </c>
      <c r="F26" s="4" t="str">
        <f>VLOOKUP(A26,HOP!A:C,3,0)</f>
        <v>2070010</v>
      </c>
      <c r="G26" s="4">
        <f>D26-E26</f>
        <v>-0.00999999999999091</v>
      </c>
      <c r="H26" s="4" t="str">
        <f>$H$1&amp;F26</f>
        <v>，2070010</v>
      </c>
      <c r="I26" s="4" t="str">
        <f>VLOOKUP(A26,HOP!A:T,20,0)</f>
        <v>直采</v>
      </c>
    </row>
    <row r="27" s="4" customFormat="1" hidden="1" spans="1:9">
      <c r="A27" s="4">
        <v>14991888703</v>
      </c>
      <c r="B27" s="6">
        <v>44317</v>
      </c>
      <c r="C27" s="6">
        <v>44321</v>
      </c>
      <c r="D27" s="4">
        <v>1700</v>
      </c>
      <c r="E27" s="4" t="str">
        <f>VLOOKUP(A27,HOP!A:L,12,0)</f>
        <v>1700.00</v>
      </c>
      <c r="F27" s="4" t="str">
        <f>VLOOKUP(A27,HOP!A:C,3,0)</f>
        <v>2079930</v>
      </c>
      <c r="G27" s="4">
        <f>D27-E27</f>
        <v>0</v>
      </c>
      <c r="H27" s="4" t="str">
        <f>$H$1&amp;F27</f>
        <v>，2079930</v>
      </c>
      <c r="I27" s="4" t="str">
        <f>VLOOKUP(A27,HOP!A:T,20,0)</f>
        <v>直采</v>
      </c>
    </row>
    <row r="28" s="4" customFormat="1" spans="1:10">
      <c r="A28" s="4">
        <v>14993218332</v>
      </c>
      <c r="B28" s="6">
        <v>44319</v>
      </c>
      <c r="C28" s="6">
        <v>44321</v>
      </c>
      <c r="D28" s="4">
        <v>740</v>
      </c>
      <c r="E28" s="4">
        <v>740</v>
      </c>
      <c r="F28" s="11" t="s">
        <v>92</v>
      </c>
      <c r="G28" s="4">
        <f>D28-E28</f>
        <v>0</v>
      </c>
      <c r="H28" s="4" t="str">
        <f>$H$1&amp;F28</f>
        <v>，202104232340000001</v>
      </c>
      <c r="I28" s="4" t="e">
        <f>VLOOKUP(A28,HOP!A:T,20,0)</f>
        <v>#N/A</v>
      </c>
      <c r="J28" s="4">
        <v>4.23</v>
      </c>
    </row>
    <row r="29" s="4" customFormat="1" spans="1:10">
      <c r="A29" s="4">
        <v>14993381453</v>
      </c>
      <c r="B29" s="6">
        <v>44319</v>
      </c>
      <c r="C29" s="6">
        <v>44321</v>
      </c>
      <c r="D29" s="4">
        <v>800</v>
      </c>
      <c r="E29" s="4">
        <v>800</v>
      </c>
      <c r="F29" s="11" t="s">
        <v>93</v>
      </c>
      <c r="G29" s="4">
        <f>D29-E29</f>
        <v>0</v>
      </c>
      <c r="H29" s="4" t="str">
        <f>$H$1&amp;F29</f>
        <v>，202104240802050025</v>
      </c>
      <c r="I29" s="4" t="e">
        <f>VLOOKUP(A29,HOP!A:T,20,0)</f>
        <v>#N/A</v>
      </c>
      <c r="J29" s="4">
        <v>4.24</v>
      </c>
    </row>
    <row r="30" s="4" customFormat="1" hidden="1" spans="1:9">
      <c r="A30" s="4">
        <v>14999110185</v>
      </c>
      <c r="B30" s="6">
        <v>44319</v>
      </c>
      <c r="C30" s="6">
        <v>44321</v>
      </c>
      <c r="D30" s="4">
        <v>4360</v>
      </c>
      <c r="E30" s="4" t="str">
        <f>VLOOKUP(A30,HOP!A:L,12,0)</f>
        <v>4360.00</v>
      </c>
      <c r="F30" s="4" t="str">
        <f>VLOOKUP(A30,HOP!A:C,3,0)</f>
        <v>2081617</v>
      </c>
      <c r="G30" s="4">
        <f>D30-E30</f>
        <v>0</v>
      </c>
      <c r="H30" s="4" t="str">
        <f>$H$1&amp;F30</f>
        <v>，2081617</v>
      </c>
      <c r="I30" s="4" t="str">
        <f>VLOOKUP(A30,HOP!A:T,20,0)</f>
        <v>直采</v>
      </c>
    </row>
    <row r="31" s="4" customFormat="1" hidden="1" spans="1:9">
      <c r="A31" s="4">
        <v>15021493231</v>
      </c>
      <c r="B31" s="6">
        <v>44320</v>
      </c>
      <c r="C31" s="6">
        <v>44321</v>
      </c>
      <c r="D31" s="4">
        <v>2250</v>
      </c>
      <c r="E31" s="4">
        <v>2250</v>
      </c>
      <c r="F31" s="4">
        <v>2086472</v>
      </c>
      <c r="G31" s="4">
        <f>D31-E31</f>
        <v>0</v>
      </c>
      <c r="H31" s="4" t="str">
        <f>$H$1&amp;F31</f>
        <v>，2086472</v>
      </c>
      <c r="I31" s="4" t="s">
        <v>94</v>
      </c>
    </row>
    <row r="33" spans="4:4">
      <c r="D33" s="4">
        <f>SUM(D2:D32)</f>
        <v>22969.9</v>
      </c>
    </row>
    <row r="34" spans="4:4">
      <c r="D34" s="8"/>
    </row>
    <row r="36" spans="1:1">
      <c r="A36" s="4" t="s">
        <v>95</v>
      </c>
    </row>
    <row r="37" spans="1:1">
      <c r="A37" s="4" t="s">
        <v>96</v>
      </c>
    </row>
    <row r="38" spans="1:1">
      <c r="A38" s="4" t="s">
        <v>97</v>
      </c>
    </row>
  </sheetData>
  <autoFilter ref="A1:XFD36">
    <filterColumn colId="3">
      <filters blank="1">
        <filter val="410"/>
        <filter val="450"/>
        <filter val="1310"/>
        <filter val="1350"/>
        <filter val="2250"/>
        <filter val="394"/>
        <filter val="794"/>
        <filter val="397"/>
        <filter val="360"/>
        <filter val="4360"/>
        <filter val="36.9"/>
        <filter val="430"/>
        <filter val="435"/>
        <filter val="22969.9"/>
        <filter val="22969.9 CNY"/>
        <filter val="740"/>
        <filter val="800"/>
        <filter val="900"/>
        <filter val="1440"/>
        <filter val="1700"/>
        <filter val="545"/>
        <filter val="548"/>
      </filters>
    </filterColumn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</row>
    <row r="2" s="1" customFormat="1" spans="1:20">
      <c r="A2" s="3">
        <v>15096112922</v>
      </c>
      <c r="B2" s="1" t="s">
        <v>115</v>
      </c>
      <c r="C2" s="1" t="s">
        <v>116</v>
      </c>
      <c r="D2" s="1" t="s">
        <v>117</v>
      </c>
      <c r="E2" s="1" t="s">
        <v>65</v>
      </c>
      <c r="F2" s="1" t="s">
        <v>115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94</v>
      </c>
    </row>
    <row r="3" s="1" customFormat="1" spans="1:20">
      <c r="A3" s="3">
        <v>15095719729</v>
      </c>
      <c r="B3" s="1" t="s">
        <v>115</v>
      </c>
      <c r="C3" s="1" t="s">
        <v>128</v>
      </c>
      <c r="D3" s="1" t="s">
        <v>117</v>
      </c>
      <c r="E3" s="1" t="s">
        <v>64</v>
      </c>
      <c r="F3" s="1" t="s">
        <v>115</v>
      </c>
      <c r="G3" s="1" t="s">
        <v>118</v>
      </c>
      <c r="H3" s="1" t="s">
        <v>119</v>
      </c>
      <c r="I3" s="1" t="s">
        <v>129</v>
      </c>
      <c r="J3" s="1" t="s">
        <v>121</v>
      </c>
      <c r="K3" s="1" t="s">
        <v>129</v>
      </c>
      <c r="L3" s="1" t="s">
        <v>129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130</v>
      </c>
      <c r="R3" s="1" t="s">
        <v>126</v>
      </c>
      <c r="S3" s="1" t="s">
        <v>127</v>
      </c>
      <c r="T3" s="1" t="s">
        <v>94</v>
      </c>
    </row>
    <row r="4" s="1" customFormat="1" spans="1:20">
      <c r="A4" s="3">
        <v>15095498248</v>
      </c>
      <c r="B4" s="1" t="s">
        <v>115</v>
      </c>
      <c r="C4" s="1" t="s">
        <v>131</v>
      </c>
      <c r="D4" s="1" t="s">
        <v>132</v>
      </c>
      <c r="E4" s="1" t="s">
        <v>63</v>
      </c>
      <c r="F4" s="1" t="s">
        <v>115</v>
      </c>
      <c r="G4" s="1" t="s">
        <v>118</v>
      </c>
      <c r="H4" s="1" t="s">
        <v>119</v>
      </c>
      <c r="I4" s="1" t="s">
        <v>133</v>
      </c>
      <c r="J4" s="1" t="s">
        <v>121</v>
      </c>
      <c r="K4" s="1" t="s">
        <v>133</v>
      </c>
      <c r="L4" s="1" t="s">
        <v>133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134</v>
      </c>
      <c r="R4" s="1" t="s">
        <v>126</v>
      </c>
      <c r="S4" s="1" t="s">
        <v>127</v>
      </c>
      <c r="T4" s="1" t="s">
        <v>94</v>
      </c>
    </row>
    <row r="5" s="1" customFormat="1" spans="1:20">
      <c r="A5" s="3">
        <v>15094662021</v>
      </c>
      <c r="B5" s="1" t="s">
        <v>115</v>
      </c>
      <c r="C5" s="1" t="s">
        <v>135</v>
      </c>
      <c r="D5" s="1" t="s">
        <v>117</v>
      </c>
      <c r="E5" s="1" t="s">
        <v>57</v>
      </c>
      <c r="F5" s="1" t="s">
        <v>115</v>
      </c>
      <c r="G5" s="1" t="s">
        <v>118</v>
      </c>
      <c r="H5" s="1" t="s">
        <v>119</v>
      </c>
      <c r="I5" s="1" t="s">
        <v>120</v>
      </c>
      <c r="J5" s="1" t="s">
        <v>121</v>
      </c>
      <c r="K5" s="1" t="s">
        <v>120</v>
      </c>
      <c r="L5" s="1" t="s">
        <v>120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136</v>
      </c>
      <c r="R5" s="1" t="s">
        <v>126</v>
      </c>
      <c r="S5" s="1" t="s">
        <v>127</v>
      </c>
      <c r="T5" s="1" t="s">
        <v>94</v>
      </c>
    </row>
    <row r="6" s="1" customFormat="1" spans="1:20">
      <c r="A6" s="3">
        <v>15094311070</v>
      </c>
      <c r="B6" s="1" t="s">
        <v>115</v>
      </c>
      <c r="C6" s="1" t="s">
        <v>137</v>
      </c>
      <c r="D6" s="1" t="s">
        <v>117</v>
      </c>
      <c r="E6" s="1" t="s">
        <v>56</v>
      </c>
      <c r="F6" s="1" t="s">
        <v>115</v>
      </c>
      <c r="G6" s="1" t="s">
        <v>118</v>
      </c>
      <c r="H6" s="1" t="s">
        <v>119</v>
      </c>
      <c r="I6" s="1" t="s">
        <v>138</v>
      </c>
      <c r="J6" s="1" t="s">
        <v>121</v>
      </c>
      <c r="K6" s="1" t="s">
        <v>138</v>
      </c>
      <c r="L6" s="1" t="s">
        <v>138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139</v>
      </c>
      <c r="R6" s="1" t="s">
        <v>126</v>
      </c>
      <c r="S6" s="1" t="s">
        <v>127</v>
      </c>
      <c r="T6" s="1" t="s">
        <v>94</v>
      </c>
    </row>
    <row r="7" s="1" customFormat="1" spans="1:20">
      <c r="A7" s="3">
        <v>15093988448</v>
      </c>
      <c r="B7" s="1" t="s">
        <v>115</v>
      </c>
      <c r="C7" s="1" t="s">
        <v>140</v>
      </c>
      <c r="D7" s="1" t="s">
        <v>117</v>
      </c>
      <c r="E7" s="1" t="s">
        <v>54</v>
      </c>
      <c r="F7" s="1" t="s">
        <v>115</v>
      </c>
      <c r="G7" s="1" t="s">
        <v>118</v>
      </c>
      <c r="H7" s="1" t="s">
        <v>119</v>
      </c>
      <c r="I7" s="1" t="s">
        <v>141</v>
      </c>
      <c r="J7" s="1" t="s">
        <v>121</v>
      </c>
      <c r="K7" s="1" t="s">
        <v>141</v>
      </c>
      <c r="L7" s="1" t="s">
        <v>141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142</v>
      </c>
      <c r="R7" s="1" t="s">
        <v>126</v>
      </c>
      <c r="S7" s="1" t="s">
        <v>127</v>
      </c>
      <c r="T7" s="1" t="s">
        <v>94</v>
      </c>
    </row>
    <row r="8" s="1" customFormat="1" spans="1:20">
      <c r="A8" s="3">
        <v>15093656739</v>
      </c>
      <c r="B8" s="1" t="s">
        <v>115</v>
      </c>
      <c r="C8" s="1" t="s">
        <v>143</v>
      </c>
      <c r="D8" s="1" t="s">
        <v>117</v>
      </c>
      <c r="E8" s="1" t="s">
        <v>53</v>
      </c>
      <c r="F8" s="1" t="s">
        <v>115</v>
      </c>
      <c r="G8" s="1" t="s">
        <v>118</v>
      </c>
      <c r="H8" s="1" t="s">
        <v>119</v>
      </c>
      <c r="I8" s="1" t="s">
        <v>141</v>
      </c>
      <c r="J8" s="1" t="s">
        <v>121</v>
      </c>
      <c r="K8" s="1" t="s">
        <v>141</v>
      </c>
      <c r="L8" s="1" t="s">
        <v>141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144</v>
      </c>
      <c r="R8" s="1" t="s">
        <v>126</v>
      </c>
      <c r="S8" s="1" t="s">
        <v>127</v>
      </c>
      <c r="T8" s="1" t="s">
        <v>94</v>
      </c>
    </row>
    <row r="9" s="1" customFormat="1" spans="1:20">
      <c r="A9" s="3">
        <v>15093593836</v>
      </c>
      <c r="B9" s="1" t="s">
        <v>115</v>
      </c>
      <c r="C9" s="1" t="s">
        <v>145</v>
      </c>
      <c r="D9" s="1" t="s">
        <v>117</v>
      </c>
      <c r="E9" s="1" t="s">
        <v>52</v>
      </c>
      <c r="F9" s="1" t="s">
        <v>115</v>
      </c>
      <c r="G9" s="1" t="s">
        <v>118</v>
      </c>
      <c r="H9" s="1" t="s">
        <v>119</v>
      </c>
      <c r="I9" s="1" t="s">
        <v>120</v>
      </c>
      <c r="J9" s="1" t="s">
        <v>121</v>
      </c>
      <c r="K9" s="1" t="s">
        <v>120</v>
      </c>
      <c r="L9" s="1" t="s">
        <v>120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146</v>
      </c>
      <c r="R9" s="1" t="s">
        <v>126</v>
      </c>
      <c r="S9" s="1" t="s">
        <v>127</v>
      </c>
      <c r="T9" s="1" t="s">
        <v>94</v>
      </c>
    </row>
    <row r="10" s="1" customFormat="1" spans="1:20">
      <c r="A10" s="3">
        <v>15093220509</v>
      </c>
      <c r="B10" s="1" t="s">
        <v>115</v>
      </c>
      <c r="C10" s="1" t="s">
        <v>147</v>
      </c>
      <c r="D10" s="1" t="s">
        <v>117</v>
      </c>
      <c r="E10" s="1" t="s">
        <v>50</v>
      </c>
      <c r="F10" s="1" t="s">
        <v>115</v>
      </c>
      <c r="G10" s="1" t="s">
        <v>118</v>
      </c>
      <c r="H10" s="1" t="s">
        <v>119</v>
      </c>
      <c r="I10" s="1" t="s">
        <v>141</v>
      </c>
      <c r="J10" s="1" t="s">
        <v>121</v>
      </c>
      <c r="K10" s="1" t="s">
        <v>141</v>
      </c>
      <c r="L10" s="1" t="s">
        <v>141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148</v>
      </c>
      <c r="R10" s="1" t="s">
        <v>126</v>
      </c>
      <c r="S10" s="1" t="s">
        <v>127</v>
      </c>
      <c r="T10" s="1" t="s">
        <v>94</v>
      </c>
    </row>
    <row r="11" s="1" customFormat="1" spans="1:20">
      <c r="A11" s="3">
        <v>15092282000</v>
      </c>
      <c r="B11" s="1" t="s">
        <v>149</v>
      </c>
      <c r="C11" s="1" t="s">
        <v>150</v>
      </c>
      <c r="D11" s="1" t="s">
        <v>117</v>
      </c>
      <c r="E11" s="1" t="s">
        <v>49</v>
      </c>
      <c r="F11" s="1" t="s">
        <v>115</v>
      </c>
      <c r="G11" s="1" t="s">
        <v>118</v>
      </c>
      <c r="H11" s="1" t="s">
        <v>119</v>
      </c>
      <c r="I11" s="1" t="s">
        <v>141</v>
      </c>
      <c r="J11" s="1" t="s">
        <v>121</v>
      </c>
      <c r="K11" s="1" t="s">
        <v>141</v>
      </c>
      <c r="L11" s="1" t="s">
        <v>141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151</v>
      </c>
      <c r="R11" s="1" t="s">
        <v>126</v>
      </c>
      <c r="S11" s="1" t="s">
        <v>127</v>
      </c>
      <c r="T11" s="1" t="s">
        <v>94</v>
      </c>
    </row>
    <row r="12" s="1" customFormat="1" spans="1:20">
      <c r="A12" s="3">
        <v>15092278646</v>
      </c>
      <c r="B12" s="1" t="s">
        <v>149</v>
      </c>
      <c r="C12" s="1" t="s">
        <v>152</v>
      </c>
      <c r="D12" s="1" t="s">
        <v>117</v>
      </c>
      <c r="E12" s="1" t="s">
        <v>48</v>
      </c>
      <c r="F12" s="1" t="s">
        <v>115</v>
      </c>
      <c r="G12" s="1" t="s">
        <v>118</v>
      </c>
      <c r="H12" s="1" t="s">
        <v>119</v>
      </c>
      <c r="I12" s="1" t="s">
        <v>141</v>
      </c>
      <c r="J12" s="1" t="s">
        <v>121</v>
      </c>
      <c r="K12" s="1" t="s">
        <v>141</v>
      </c>
      <c r="L12" s="1" t="s">
        <v>141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153</v>
      </c>
      <c r="R12" s="1" t="s">
        <v>126</v>
      </c>
      <c r="S12" s="1" t="s">
        <v>127</v>
      </c>
      <c r="T12" s="1" t="s">
        <v>94</v>
      </c>
    </row>
    <row r="13" s="1" customFormat="1" spans="1:20">
      <c r="A13" s="3">
        <v>15092168946</v>
      </c>
      <c r="B13" s="1" t="s">
        <v>149</v>
      </c>
      <c r="C13" s="1" t="s">
        <v>154</v>
      </c>
      <c r="D13" s="1" t="s">
        <v>117</v>
      </c>
      <c r="E13" s="1" t="s">
        <v>47</v>
      </c>
      <c r="F13" s="1" t="s">
        <v>115</v>
      </c>
      <c r="G13" s="1" t="s">
        <v>118</v>
      </c>
      <c r="H13" s="1" t="s">
        <v>119</v>
      </c>
      <c r="I13" s="1" t="s">
        <v>155</v>
      </c>
      <c r="J13" s="1" t="s">
        <v>121</v>
      </c>
      <c r="K13" s="1" t="s">
        <v>155</v>
      </c>
      <c r="L13" s="1" t="s">
        <v>155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156</v>
      </c>
      <c r="R13" s="1" t="s">
        <v>126</v>
      </c>
      <c r="S13" s="1" t="s">
        <v>127</v>
      </c>
      <c r="T13" s="1" t="s">
        <v>94</v>
      </c>
    </row>
    <row r="14" s="1" customFormat="1" spans="1:20">
      <c r="A14" s="3">
        <v>15086484499</v>
      </c>
      <c r="B14" s="1" t="s">
        <v>149</v>
      </c>
      <c r="C14" s="1" t="s">
        <v>157</v>
      </c>
      <c r="D14" s="1" t="s">
        <v>117</v>
      </c>
      <c r="E14" s="1" t="s">
        <v>45</v>
      </c>
      <c r="F14" s="1" t="s">
        <v>115</v>
      </c>
      <c r="G14" s="1" t="s">
        <v>118</v>
      </c>
      <c r="H14" s="1" t="s">
        <v>119</v>
      </c>
      <c r="I14" s="1" t="s">
        <v>129</v>
      </c>
      <c r="J14" s="1" t="s">
        <v>121</v>
      </c>
      <c r="K14" s="1" t="s">
        <v>129</v>
      </c>
      <c r="L14" s="1" t="s">
        <v>129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158</v>
      </c>
      <c r="R14" s="1" t="s">
        <v>126</v>
      </c>
      <c r="S14" s="1" t="s">
        <v>127</v>
      </c>
      <c r="T14" s="1" t="s">
        <v>94</v>
      </c>
    </row>
    <row r="15" s="1" customFormat="1" spans="1:20">
      <c r="A15" s="3">
        <v>15083496993</v>
      </c>
      <c r="B15" s="1" t="s">
        <v>149</v>
      </c>
      <c r="C15" s="1" t="s">
        <v>159</v>
      </c>
      <c r="D15" s="1" t="s">
        <v>117</v>
      </c>
      <c r="E15" s="1" t="s">
        <v>41</v>
      </c>
      <c r="F15" s="1" t="s">
        <v>115</v>
      </c>
      <c r="G15" s="1" t="s">
        <v>118</v>
      </c>
      <c r="H15" s="1" t="s">
        <v>119</v>
      </c>
      <c r="I15" s="1" t="s">
        <v>160</v>
      </c>
      <c r="J15" s="1" t="s">
        <v>121</v>
      </c>
      <c r="K15" s="1" t="s">
        <v>160</v>
      </c>
      <c r="L15" s="1" t="s">
        <v>160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161</v>
      </c>
      <c r="R15" s="1" t="s">
        <v>126</v>
      </c>
      <c r="S15" s="1" t="s">
        <v>127</v>
      </c>
      <c r="T15" s="1" t="s">
        <v>94</v>
      </c>
    </row>
    <row r="16" s="1" customFormat="1" spans="1:20">
      <c r="A16" s="3">
        <v>15059827320</v>
      </c>
      <c r="B16" s="1" t="s">
        <v>162</v>
      </c>
      <c r="C16" s="1" t="s">
        <v>163</v>
      </c>
      <c r="D16" s="1" t="s">
        <v>117</v>
      </c>
      <c r="E16" s="1" t="s">
        <v>36</v>
      </c>
      <c r="F16" s="1" t="s">
        <v>115</v>
      </c>
      <c r="G16" s="1" t="s">
        <v>118</v>
      </c>
      <c r="H16" s="1" t="s">
        <v>119</v>
      </c>
      <c r="I16" s="1" t="s">
        <v>164</v>
      </c>
      <c r="J16" s="1" t="s">
        <v>121</v>
      </c>
      <c r="K16" s="1" t="s">
        <v>164</v>
      </c>
      <c r="L16" s="1" t="s">
        <v>164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165</v>
      </c>
      <c r="R16" s="1" t="s">
        <v>126</v>
      </c>
      <c r="S16" s="1" t="s">
        <v>127</v>
      </c>
      <c r="T16" s="1" t="s">
        <v>94</v>
      </c>
    </row>
    <row r="17" s="1" customFormat="1" spans="1:20">
      <c r="A17" s="3">
        <v>14999110185</v>
      </c>
      <c r="B17" s="1" t="s">
        <v>166</v>
      </c>
      <c r="C17" s="1" t="s">
        <v>167</v>
      </c>
      <c r="D17" s="1" t="s">
        <v>117</v>
      </c>
      <c r="E17" s="1" t="s">
        <v>81</v>
      </c>
      <c r="F17" s="1" t="s">
        <v>149</v>
      </c>
      <c r="G17" s="1" t="s">
        <v>118</v>
      </c>
      <c r="H17" s="1" t="s">
        <v>119</v>
      </c>
      <c r="I17" s="1" t="s">
        <v>168</v>
      </c>
      <c r="J17" s="1" t="s">
        <v>121</v>
      </c>
      <c r="K17" s="1" t="s">
        <v>168</v>
      </c>
      <c r="L17" s="1" t="s">
        <v>168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169</v>
      </c>
      <c r="R17" s="1" t="s">
        <v>126</v>
      </c>
      <c r="S17" s="1" t="s">
        <v>127</v>
      </c>
      <c r="T17" s="1" t="s">
        <v>94</v>
      </c>
    </row>
    <row r="18" s="1" customFormat="1" spans="1:20">
      <c r="A18" s="3">
        <v>14991888703</v>
      </c>
      <c r="B18" s="1" t="s">
        <v>170</v>
      </c>
      <c r="C18" s="1" t="s">
        <v>171</v>
      </c>
      <c r="D18" s="1" t="s">
        <v>172</v>
      </c>
      <c r="E18" s="1" t="s">
        <v>77</v>
      </c>
      <c r="F18" s="1" t="s">
        <v>162</v>
      </c>
      <c r="G18" s="1" t="s">
        <v>118</v>
      </c>
      <c r="H18" s="1" t="s">
        <v>119</v>
      </c>
      <c r="I18" s="1" t="s">
        <v>173</v>
      </c>
      <c r="J18" s="1" t="s">
        <v>121</v>
      </c>
      <c r="K18" s="1" t="s">
        <v>173</v>
      </c>
      <c r="L18" s="1" t="s">
        <v>173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174</v>
      </c>
      <c r="R18" s="1" t="s">
        <v>126</v>
      </c>
      <c r="S18" s="1" t="s">
        <v>127</v>
      </c>
      <c r="T18" s="1" t="s">
        <v>94</v>
      </c>
    </row>
    <row r="19" s="1" customFormat="1" spans="1:20">
      <c r="A19" s="3">
        <v>14933131485</v>
      </c>
      <c r="B19" s="1" t="s">
        <v>175</v>
      </c>
      <c r="C19" s="1" t="s">
        <v>176</v>
      </c>
      <c r="D19" s="1" t="s">
        <v>177</v>
      </c>
      <c r="E19" s="1" t="s">
        <v>74</v>
      </c>
      <c r="F19" s="1" t="s">
        <v>178</v>
      </c>
      <c r="G19" s="1" t="s">
        <v>118</v>
      </c>
      <c r="H19" s="1" t="s">
        <v>119</v>
      </c>
      <c r="I19" s="1" t="s">
        <v>179</v>
      </c>
      <c r="J19" s="1" t="s">
        <v>121</v>
      </c>
      <c r="K19" s="1" t="s">
        <v>179</v>
      </c>
      <c r="L19" s="1" t="s">
        <v>179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180</v>
      </c>
      <c r="R19" s="1" t="s">
        <v>126</v>
      </c>
      <c r="S19" s="1" t="s">
        <v>127</v>
      </c>
      <c r="T19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2021-05-20T02:17:15Z</dcterms:created>
  <dcterms:modified xsi:type="dcterms:W3CDTF">2021-05-20T03:09:14Z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D4EA98DB278D48D5A77E9DE4C9053937</vt:lpwstr>
  </property>
  <property fmtid="{D5CDD505-2E9C-101B-9397-08002B2CF9AE}" pid="3" name="KSOProductBuildVer">
    <vt:lpwstr>2052-11.1.0.10495</vt:lpwstr>
  </property>
</Properties>
</file>