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tabRatio="500" activeTab="1"/>
  </bookViews>
  <sheets>
    <sheet name="billdetail" sheetId="1" r:id="rId1"/>
    <sheet name="Sheet1" sheetId="2" r:id="rId2"/>
    <sheet name="HOP" sheetId="3" r:id="rId3"/>
    <sheet name="Sheet3" sheetId="4" r:id="rId4"/>
  </sheets>
  <definedNames>
    <definedName name="_xlnm._FilterDatabase" localSheetId="1" hidden="1">Sheet1!$A$1:$I$43</definedName>
  </definedNames>
  <calcPr calcId="144525" concurrentCalc="0"/>
</workbook>
</file>

<file path=xl/sharedStrings.xml><?xml version="1.0" encoding="utf-8"?>
<sst xmlns="http://schemas.openxmlformats.org/spreadsheetml/2006/main" count="1326" uniqueCount="338">
  <si>
    <t>同程旅行对账单
(账期：20210517-20210523)</t>
  </si>
  <si>
    <t>应付房费总金额</t>
  </si>
  <si>
    <t>应付罚金总金额</t>
  </si>
  <si>
    <t>调整项</t>
  </si>
  <si>
    <t>币种</t>
  </si>
  <si>
    <t>应付合计</t>
  </si>
  <si>
    <t>21260.00</t>
  </si>
  <si>
    <t>0.00</t>
  </si>
  <si>
    <t>CNY</t>
  </si>
  <si>
    <t>苏州金鸡湖安榭度假酒店</t>
  </si>
  <si>
    <t/>
  </si>
  <si>
    <t>小计:720.00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</si>
  <si>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</si>
  <si>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</si>
  <si>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</si>
  <si>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</si>
  <si>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</si>
  <si>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</si>
  <si>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</si>
  <si>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</si>
  <si>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</si>
  <si>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</si>
  <si>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998944398</t>
  </si>
  <si>
    <t>刘七洲</t>
  </si>
  <si>
    <t>豪华园景房</t>
  </si>
  <si>
    <t>2021/05/21</t>
  </si>
  <si>
    <t>2021/05/22</t>
  </si>
  <si>
    <t>1.00</t>
  </si>
  <si>
    <t>720.00</t>
  </si>
  <si>
    <t>张家界京武铂尔曼酒店</t>
  </si>
  <si>
    <t>小计:3381.00</t>
  </si>
  <si>
    <t>981377995</t>
  </si>
  <si>
    <t>1</t>
  </si>
  <si>
    <t>LEE/TAEGYUN</t>
  </si>
  <si>
    <t>高级大床房</t>
  </si>
  <si>
    <t>2021/05/14</t>
  </si>
  <si>
    <t>2021/05/17</t>
  </si>
  <si>
    <t>3.00</t>
  </si>
  <si>
    <t>1206.00</t>
  </si>
  <si>
    <t>999298251</t>
  </si>
  <si>
    <t>李立</t>
  </si>
  <si>
    <t>高级双床房</t>
  </si>
  <si>
    <t>2021/05/16</t>
  </si>
  <si>
    <t>2021/05/19</t>
  </si>
  <si>
    <t>1305.00</t>
  </si>
  <si>
    <t>991390031</t>
  </si>
  <si>
    <t>王骁一</t>
  </si>
  <si>
    <t>2021/05/20</t>
  </si>
  <si>
    <t>2.00</t>
  </si>
  <si>
    <t>870.00</t>
  </si>
  <si>
    <t>英德宝晶宫天鹅湖温泉酒店</t>
  </si>
  <si>
    <t>小计:716.00</t>
  </si>
  <si>
    <t>1005220349</t>
  </si>
  <si>
    <t>353292</t>
  </si>
  <si>
    <t>伍茜婷</t>
  </si>
  <si>
    <t>园景大床房</t>
  </si>
  <si>
    <t>716.00</t>
  </si>
  <si>
    <t>英德璞驿酒店</t>
  </si>
  <si>
    <t>小计:420.00</t>
  </si>
  <si>
    <t>1006282462</t>
  </si>
  <si>
    <t>张巧慧</t>
  </si>
  <si>
    <t>逸致标准双床房</t>
  </si>
  <si>
    <t>420.00</t>
  </si>
  <si>
    <t>梅州帅乡情客栈</t>
  </si>
  <si>
    <t>小计:112.00</t>
  </si>
  <si>
    <t>1002875895</t>
  </si>
  <si>
    <t>梁宇</t>
  </si>
  <si>
    <t>雅致经济大床房</t>
  </si>
  <si>
    <t>2021/05/23</t>
  </si>
  <si>
    <t>112.00</t>
  </si>
  <si>
    <t>安顺豪生温泉度假酒店</t>
  </si>
  <si>
    <t>小计:5004.00</t>
  </si>
  <si>
    <t>1001528982</t>
  </si>
  <si>
    <t>李云</t>
  </si>
  <si>
    <t>好莱坞双床房</t>
  </si>
  <si>
    <t>349.00</t>
  </si>
  <si>
    <t>1001530315</t>
  </si>
  <si>
    <t>左申明</t>
  </si>
  <si>
    <t>高级庭院大床房</t>
  </si>
  <si>
    <t>360.00</t>
  </si>
  <si>
    <t>高海生</t>
  </si>
  <si>
    <t>1001554115</t>
  </si>
  <si>
    <t>788953</t>
  </si>
  <si>
    <t>刘娟</t>
  </si>
  <si>
    <t>1003660634</t>
  </si>
  <si>
    <t>793913</t>
  </si>
  <si>
    <t>文霜</t>
  </si>
  <si>
    <t>2021/05/18</t>
  </si>
  <si>
    <t>1003661640</t>
  </si>
  <si>
    <t>793912</t>
  </si>
  <si>
    <t>吴瑞金</t>
  </si>
  <si>
    <t>1003663972</t>
  </si>
  <si>
    <t>方晓和</t>
  </si>
  <si>
    <t>孙昌榜</t>
  </si>
  <si>
    <t>1003919362</t>
  </si>
  <si>
    <t>794841</t>
  </si>
  <si>
    <t>姚昌银</t>
  </si>
  <si>
    <t>豪华大床房</t>
  </si>
  <si>
    <t>394.00</t>
  </si>
  <si>
    <t>1003972439</t>
  </si>
  <si>
    <t>795103</t>
  </si>
  <si>
    <t>郑琪</t>
  </si>
  <si>
    <t>1004065180</t>
  </si>
  <si>
    <t>795526</t>
  </si>
  <si>
    <t>吕伟</t>
  </si>
  <si>
    <t>1004018441</t>
  </si>
  <si>
    <t>侯文忠</t>
  </si>
  <si>
    <t>1007314836</t>
  </si>
  <si>
    <t>803925</t>
  </si>
  <si>
    <t>张康丽</t>
  </si>
  <si>
    <t>358.00</t>
  </si>
  <si>
    <t>1008402623</t>
  </si>
  <si>
    <t>广州奥华国际酒店公寓奥园广场店</t>
  </si>
  <si>
    <t>小计:978.00</t>
  </si>
  <si>
    <t>1001377468</t>
  </si>
  <si>
    <t>张红</t>
  </si>
  <si>
    <t>199.00</t>
  </si>
  <si>
    <t>1002917658</t>
  </si>
  <si>
    <t>麦志云</t>
  </si>
  <si>
    <t>豪华双床房</t>
  </si>
  <si>
    <t>1004814388</t>
  </si>
  <si>
    <t>191.00</t>
  </si>
  <si>
    <t>1006168977</t>
  </si>
  <si>
    <t>张丽玲</t>
  </si>
  <si>
    <t>1004857508</t>
  </si>
  <si>
    <t>陈楚蓉</t>
  </si>
  <si>
    <t>198.00</t>
  </si>
  <si>
    <t>贵阳溪山里酒店</t>
  </si>
  <si>
    <t>小计:5682.00</t>
  </si>
  <si>
    <t>1002767203</t>
  </si>
  <si>
    <t>898445</t>
  </si>
  <si>
    <t>赵冉</t>
  </si>
  <si>
    <t>422.00</t>
  </si>
  <si>
    <t>1003973993</t>
  </si>
  <si>
    <t>146076</t>
  </si>
  <si>
    <t>王朝</t>
  </si>
  <si>
    <t>1003553884</t>
  </si>
  <si>
    <t>146050</t>
  </si>
  <si>
    <t>瞿小金</t>
  </si>
  <si>
    <t>1003555863</t>
  </si>
  <si>
    <t>146052</t>
  </si>
  <si>
    <t>万许兵</t>
  </si>
  <si>
    <t>488.00</t>
  </si>
  <si>
    <t>1003904736</t>
  </si>
  <si>
    <t>146066</t>
  </si>
  <si>
    <t>朱婷婷</t>
  </si>
  <si>
    <t>溪山御景大床房</t>
  </si>
  <si>
    <t>588.00</t>
  </si>
  <si>
    <t>1005073139</t>
  </si>
  <si>
    <t>官雄平</t>
  </si>
  <si>
    <t>1004586844</t>
  </si>
  <si>
    <t>146094</t>
  </si>
  <si>
    <t>844.00</t>
  </si>
  <si>
    <t>1005309966</t>
  </si>
  <si>
    <t>146134</t>
  </si>
  <si>
    <t>1005843902</t>
  </si>
  <si>
    <t>146140</t>
  </si>
  <si>
    <t>郭正涛</t>
  </si>
  <si>
    <t>1006331332</t>
  </si>
  <si>
    <t>146157</t>
  </si>
  <si>
    <t>区登</t>
  </si>
  <si>
    <t>404.00</t>
  </si>
  <si>
    <t>1007493916</t>
  </si>
  <si>
    <t>899029</t>
  </si>
  <si>
    <t>1008268123</t>
  </si>
  <si>
    <t>龙素怀</t>
  </si>
  <si>
    <t>佛山锦澜公寓</t>
  </si>
  <si>
    <t>小计:120.00</t>
  </si>
  <si>
    <t>1008211756</t>
  </si>
  <si>
    <t>彭梓豪</t>
  </si>
  <si>
    <t>标准大床房</t>
  </si>
  <si>
    <t>120.00</t>
  </si>
  <si>
    <t>广州永新酒店永泰客运站店</t>
  </si>
  <si>
    <t>小计:238.00</t>
  </si>
  <si>
    <t>1004834294</t>
  </si>
  <si>
    <t>李爱梅</t>
  </si>
  <si>
    <t>舒适单人房</t>
  </si>
  <si>
    <t>110.00</t>
  </si>
  <si>
    <t>1008634069</t>
  </si>
  <si>
    <t>陈耀标</t>
  </si>
  <si>
    <t>128.00</t>
  </si>
  <si>
    <t>广州东盈宾馆</t>
  </si>
  <si>
    <t>小计:90.00</t>
  </si>
  <si>
    <t>1005897807</t>
  </si>
  <si>
    <t>覃余辉</t>
  </si>
  <si>
    <t>标准单人房</t>
  </si>
  <si>
    <t>90.00</t>
  </si>
  <si>
    <t>广州白云宾馆</t>
  </si>
  <si>
    <t>小计:1797.00</t>
  </si>
  <si>
    <t>1008439234</t>
  </si>
  <si>
    <t>王晓</t>
  </si>
  <si>
    <t>商务双床房</t>
  </si>
  <si>
    <t>599.00</t>
  </si>
  <si>
    <t>陈建霖</t>
  </si>
  <si>
    <t>王敏</t>
  </si>
  <si>
    <t>维也纳国际酒店(肇庆七星岩星湖景区店)</t>
  </si>
  <si>
    <t>小计:2002.00</t>
  </si>
  <si>
    <t>1000361388</t>
  </si>
  <si>
    <t>李国梁</t>
  </si>
  <si>
    <t>高级山景双人房</t>
  </si>
  <si>
    <t>286.00</t>
  </si>
  <si>
    <t>黄子平</t>
  </si>
  <si>
    <t>林立军</t>
  </si>
  <si>
    <t>苏建国</t>
  </si>
  <si>
    <t>林剑明</t>
  </si>
  <si>
    <t>吴俊辉</t>
  </si>
  <si>
    <t>李晓敏</t>
  </si>
  <si>
    <t>，</t>
  </si>
  <si>
    <t>直采</t>
  </si>
  <si>
    <t>202105172103370022</t>
  </si>
  <si>
    <t>202105161657570020</t>
  </si>
  <si>
    <t>202105161653140020</t>
  </si>
  <si>
    <t>202105161723200020</t>
  </si>
  <si>
    <t>202105181343010020</t>
  </si>
  <si>
    <t>202105181343390020</t>
  </si>
  <si>
    <t>202105181358520020</t>
  </si>
  <si>
    <t>202105181855160021</t>
  </si>
  <si>
    <t>202105182001100021</t>
  </si>
  <si>
    <t>202105182158000021</t>
  </si>
  <si>
    <t>202105182058270021</t>
  </si>
  <si>
    <t>、202105211804060020</t>
  </si>
  <si>
    <t>202105221655530022</t>
  </si>
  <si>
    <t>202105161339240022</t>
  </si>
  <si>
    <t>202105172159060022</t>
  </si>
  <si>
    <t>202105191339110020</t>
  </si>
  <si>
    <t>202105201759460021</t>
  </si>
  <si>
    <t>202105191442490025</t>
  </si>
  <si>
    <t>202105171853040022</t>
  </si>
  <si>
    <t>202105182002530021</t>
  </si>
  <si>
    <t>202105181117560020</t>
  </si>
  <si>
    <t>202105181150490025</t>
  </si>
  <si>
    <t>202105181836240021</t>
  </si>
  <si>
    <t>202105191903060021</t>
  </si>
  <si>
    <t>202105201757000036</t>
  </si>
  <si>
    <t>202105200813340020</t>
  </si>
  <si>
    <t>202105201113350025</t>
  </si>
  <si>
    <t>202105202125400021</t>
  </si>
  <si>
    <t>202105212148330020</t>
  </si>
  <si>
    <t>202105221359320021</t>
  </si>
  <si>
    <t>202105241744520016</t>
  </si>
  <si>
    <t>202105191452370025</t>
  </si>
  <si>
    <t>202105201419060025</t>
  </si>
  <si>
    <t>i210525154839</t>
  </si>
  <si>
    <t>A210525154606481</t>
  </si>
  <si>
    <t>A210524170913481</t>
  </si>
  <si>
    <t>i210524171514</t>
  </si>
  <si>
    <t>A2105241716033703</t>
  </si>
  <si>
    <t>总计：21260元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</si>
  <si>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</si>
  <si>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</si>
  <si>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</si>
  <si>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</si>
  <si>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</si>
  <si>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</si>
  <si>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</si>
  <si>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</si>
  <si>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</si>
  <si>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</si>
  <si>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</si>
  <si>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</si>
  <si>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</si>
  <si>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</si>
  <si>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</si>
  <si>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</si>
  <si>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</si>
  <si>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</si>
  <si>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2021-05-22</t>
  </si>
  <si>
    <t>2127900</t>
  </si>
  <si>
    <t>永新酒店（永泰客运站店）</t>
  </si>
  <si>
    <t>2021-05-23</t>
  </si>
  <si>
    <t>退房日周结</t>
  </si>
  <si>
    <t>RMB</t>
  </si>
  <si>
    <t>0</t>
  </si>
  <si>
    <t>同程艺龙国内酒店EBK</t>
  </si>
  <si>
    <t>2021-05-22 21:50:33</t>
  </si>
  <si>
    <t>否</t>
  </si>
  <si>
    <t>广州汇登信息科技有限公司</t>
  </si>
  <si>
    <t>2127533</t>
  </si>
  <si>
    <t>王晓,陈建霖,王敏</t>
  </si>
  <si>
    <t>1797.00</t>
  </si>
  <si>
    <t>2021-05-22 17:38:20</t>
  </si>
  <si>
    <t>2021-05-20</t>
  </si>
  <si>
    <t>2021-05-21</t>
  </si>
  <si>
    <t>2021-05-20 20:33:26</t>
  </si>
  <si>
    <t>2021-05-19</t>
  </si>
  <si>
    <t>2123610</t>
  </si>
  <si>
    <t>2021-05-19 22:33:41</t>
  </si>
  <si>
    <t>2021-05-15</t>
  </si>
  <si>
    <t>2117103</t>
  </si>
  <si>
    <t>李国梁,黄子平,林立军,苏建国,林剑明,吴俊辉,李晓敏</t>
  </si>
  <si>
    <t>2021-05-17</t>
  </si>
  <si>
    <t>2021-05-18</t>
  </si>
  <si>
    <t>2002.00</t>
  </si>
  <si>
    <t>2021-05-15 16:59:09</t>
  </si>
  <si>
    <t>2021-05-14</t>
  </si>
  <si>
    <t>2115371</t>
  </si>
  <si>
    <t>2021-05-16</t>
  </si>
  <si>
    <t>2021-05-14 20:03:09</t>
  </si>
  <si>
    <t>2114515</t>
  </si>
  <si>
    <t>2021-05-14 13:04:12</t>
  </si>
  <si>
    <t>2021-05-07</t>
  </si>
  <si>
    <t>2103793</t>
  </si>
  <si>
    <t>2021-05-07 20:43:44</t>
  </si>
  <si>
    <t>2021-04-29</t>
  </si>
  <si>
    <t>2090450</t>
  </si>
  <si>
    <t>2021-04-29 13:11:39</t>
  </si>
  <si>
    <t>202105211804060020</t>
  </si>
  <si>
    <t>，202105172103370022</t>
  </si>
  <si>
    <t>，202105161657570020</t>
  </si>
  <si>
    <t>，202105161653140020</t>
  </si>
  <si>
    <t>，202105161723200020</t>
  </si>
  <si>
    <t>，202105181343010020</t>
  </si>
  <si>
    <t>，202105181343390020</t>
  </si>
  <si>
    <t>，202105181358520020</t>
  </si>
  <si>
    <t>，202105181855160021</t>
  </si>
  <si>
    <t>，202105182001100021</t>
  </si>
  <si>
    <t>，202105182158000021</t>
  </si>
  <si>
    <t>，202105182058270021</t>
  </si>
  <si>
    <t>，202105211804060020</t>
  </si>
  <si>
    <t>，202105161339240022</t>
  </si>
  <si>
    <t>，202105172159060022</t>
  </si>
  <si>
    <t>，202105191339110020</t>
  </si>
  <si>
    <t>，202105201759460021</t>
  </si>
  <si>
    <t>，202105191442490025</t>
  </si>
  <si>
    <t>，202105171853040022</t>
  </si>
  <si>
    <t>，202105182002530021</t>
  </si>
  <si>
    <t>，202105181117560020</t>
  </si>
  <si>
    <t>，202105181150490025</t>
  </si>
  <si>
    <t>，202105181836240021</t>
  </si>
  <si>
    <t>，202105191903060021</t>
  </si>
  <si>
    <t>，202105201757000036</t>
  </si>
  <si>
    <t>，202105200813340020</t>
  </si>
  <si>
    <t>，202105201113350025</t>
  </si>
  <si>
    <t>，202105202125400021</t>
  </si>
  <si>
    <t>，202105212148330020</t>
  </si>
  <si>
    <t>，202105221359320021</t>
  </si>
  <si>
    <t>，202105191452370025</t>
  </si>
  <si>
    <t>，202105201419060025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</si>
</sst>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</numFmts>
  <fonts count="25"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5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4" borderId="6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/>
    <xf numFmtId="0" fontId="1" fillId="2" borderId="0" xfId="0" applyFont="1" applyFill="1" applyAlignment="1"/>
    <xf numFmtId="0" fontId="1" fillId="0" borderId="0" xfId="0" applyNumberFormat="1" applyFont="1" applyFill="1" applyAlignment="1"/>
    <xf numFmtId="0" fontId="1" fillId="2" borderId="0" xfId="0" applyNumberFormat="1" applyFont="1" applyFill="1" applyAlignment="1"/>
    <xf numFmtId="176" fontId="1" fillId="0" borderId="0" xfId="0" applyNumberFormat="1" applyFont="1" applyFill="1" applyAlignment="1"/>
    <xf numFmtId="176" fontId="1" fillId="2" borderId="0" xfId="0" applyNumberFormat="1" applyFont="1" applyFill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0" xfId="0" applyNumberFormat="1"/>
    <xf numFmtId="0" fontId="4" fillId="0" borderId="0" xfId="0" applyFont="1"/>
    <xf numFmtId="0" fontId="0" fillId="0" borderId="1" xfId="0" applyBorder="1"/>
    <xf numFmtId="0" fontId="0" fillId="0" borderId="0" xfId="0" quotePrefix="1"/>
    <xf numFmtId="0" fontId="1" fillId="0" borderId="0" xfId="0" applyFont="1" applyFill="1" applyAlignment="1" quotePrefix="1"/>
    <xf numFmtId="0" fontId="1" fillId="2" borderId="0" xfId="0" applyFont="1" applyFill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86"/>
  <sheetViews>
    <sheetView workbookViewId="0">
      <selection activeCell="A1" sqref="$A1:$XFD1048576"/>
    </sheetView>
  </sheetViews>
  <sheetFormatPr defaultColWidth="11" defaultRowHeight="14.25"/>
  <sheetData>
    <row r="1" ht="39" spans="2:2">
      <c r="B1" s="11" t="s">
        <v>0</v>
      </c>
    </row>
    <row r="5" spans="2:6"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</row>
    <row r="6" spans="2:6">
      <c r="B6" s="12" t="s">
        <v>6</v>
      </c>
      <c r="C6" s="12" t="s">
        <v>7</v>
      </c>
      <c r="D6" s="12" t="s">
        <v>7</v>
      </c>
      <c r="E6" s="12" t="s">
        <v>8</v>
      </c>
      <c r="F6" s="12" t="s">
        <v>6</v>
      </c>
    </row>
    <row r="9" spans="2:12">
      <c r="B9" s="9" t="s">
        <v>9</v>
      </c>
      <c r="C9" s="9" t="s">
        <v>10</v>
      </c>
      <c r="D9" s="9" t="s">
        <v>10</v>
      </c>
      <c r="E9" s="9" t="s">
        <v>10</v>
      </c>
      <c r="F9" s="9" t="s">
        <v>11</v>
      </c>
      <c r="G9" s="9" t="s">
        <v>10</v>
      </c>
      <c r="H9" s="9" t="s">
        <v>10</v>
      </c>
      <c r="I9" s="9" t="s">
        <v>10</v>
      </c>
      <c r="J9" s="9" t="s">
        <v>10</v>
      </c>
      <c r="K9" s="9" t="s">
        <v>10</v>
      </c>
      <c r="L9" s="9" t="s">
        <v>10</v>
      </c>
    </row>
    <row r="10" spans="2:11">
      <c r="B10" s="9" t="s">
        <v>12</v>
      </c>
      <c r="C10" s="9" t="s">
        <v>13</v>
      </c>
      <c r="D10" s="9" t="s">
        <v>14</v>
      </c>
      <c r="E10" s="9" t="s">
        <v>15</v>
      </c>
      <c r="F10" s="9" t="s">
        <v>16</v>
      </c>
      <c r="G10" s="9" t="s">
        <v>17</v>
      </c>
      <c r="H10" s="9" t="s">
        <v>18</v>
      </c>
      <c r="I10" s="9" t="s">
        <v>19</v>
      </c>
      <c r="J10" s="9" t="s">
        <v>4</v>
      </c>
      <c r="K10" s="9" t="s">
        <v>20</v>
      </c>
    </row>
    <row r="11" spans="2:11">
      <c r="B11" t="s">
        <v>21</v>
      </c>
      <c r="C11" t="s">
        <v>22</v>
      </c>
      <c r="D11" t="s">
        <v>10</v>
      </c>
      <c r="E11" t="s">
        <v>23</v>
      </c>
      <c r="F11" t="s">
        <v>24</v>
      </c>
      <c r="G11" t="s">
        <v>25</v>
      </c>
      <c r="H11" t="s">
        <v>26</v>
      </c>
      <c r="I11" t="s">
        <v>27</v>
      </c>
      <c r="J11" t="s">
        <v>8</v>
      </c>
      <c r="K11" t="s">
        <v>28</v>
      </c>
    </row>
    <row r="12" spans="2:12">
      <c r="B12" s="9" t="s">
        <v>29</v>
      </c>
      <c r="C12" s="9" t="s">
        <v>10</v>
      </c>
      <c r="D12" s="9" t="s">
        <v>10</v>
      </c>
      <c r="E12" s="9" t="s">
        <v>10</v>
      </c>
      <c r="F12" s="9" t="s">
        <v>30</v>
      </c>
      <c r="G12" s="9" t="s">
        <v>10</v>
      </c>
      <c r="H12" s="9" t="s">
        <v>10</v>
      </c>
      <c r="I12" s="9" t="s">
        <v>10</v>
      </c>
      <c r="J12" s="9" t="s">
        <v>10</v>
      </c>
      <c r="K12" s="9" t="s">
        <v>10</v>
      </c>
      <c r="L12" s="9" t="s">
        <v>10</v>
      </c>
    </row>
    <row r="13" spans="2:11">
      <c r="B13" s="9" t="s">
        <v>12</v>
      </c>
      <c r="C13" s="9" t="s">
        <v>13</v>
      </c>
      <c r="D13" s="9" t="s">
        <v>14</v>
      </c>
      <c r="E13" s="9" t="s">
        <v>15</v>
      </c>
      <c r="F13" s="9" t="s">
        <v>16</v>
      </c>
      <c r="G13" s="9" t="s">
        <v>17</v>
      </c>
      <c r="H13" s="9" t="s">
        <v>18</v>
      </c>
      <c r="I13" s="9" t="s">
        <v>19</v>
      </c>
      <c r="J13" s="9" t="s">
        <v>4</v>
      </c>
      <c r="K13" s="9" t="s">
        <v>20</v>
      </c>
    </row>
    <row r="14" spans="2:11">
      <c r="B14" t="s">
        <v>21</v>
      </c>
      <c r="C14" t="s">
        <v>31</v>
      </c>
      <c r="D14" t="s">
        <v>32</v>
      </c>
      <c r="E14" t="s">
        <v>33</v>
      </c>
      <c r="F14" t="s">
        <v>34</v>
      </c>
      <c r="G14" t="s">
        <v>35</v>
      </c>
      <c r="H14" t="s">
        <v>36</v>
      </c>
      <c r="I14" t="s">
        <v>37</v>
      </c>
      <c r="J14" t="s">
        <v>8</v>
      </c>
      <c r="K14" t="s">
        <v>38</v>
      </c>
    </row>
    <row r="15" spans="2:11">
      <c r="B15" t="s">
        <v>21</v>
      </c>
      <c r="C15" t="s">
        <v>39</v>
      </c>
      <c r="D15" t="s">
        <v>10</v>
      </c>
      <c r="E15" t="s">
        <v>40</v>
      </c>
      <c r="F15" t="s">
        <v>41</v>
      </c>
      <c r="G15" t="s">
        <v>42</v>
      </c>
      <c r="H15" t="s">
        <v>43</v>
      </c>
      <c r="I15" t="s">
        <v>37</v>
      </c>
      <c r="J15" t="s">
        <v>8</v>
      </c>
      <c r="K15" t="s">
        <v>44</v>
      </c>
    </row>
    <row r="16" spans="2:11">
      <c r="B16" t="s">
        <v>21</v>
      </c>
      <c r="C16" t="s">
        <v>45</v>
      </c>
      <c r="D16" t="s">
        <v>10</v>
      </c>
      <c r="E16" t="s">
        <v>46</v>
      </c>
      <c r="F16" t="s">
        <v>41</v>
      </c>
      <c r="G16" t="s">
        <v>47</v>
      </c>
      <c r="H16" t="s">
        <v>26</v>
      </c>
      <c r="I16" t="s">
        <v>48</v>
      </c>
      <c r="J16" t="s">
        <v>8</v>
      </c>
      <c r="K16" t="s">
        <v>49</v>
      </c>
    </row>
    <row r="17" spans="2:12">
      <c r="B17" s="9" t="s">
        <v>50</v>
      </c>
      <c r="C17" s="9" t="s">
        <v>10</v>
      </c>
      <c r="D17" s="9" t="s">
        <v>10</v>
      </c>
      <c r="E17" s="9" t="s">
        <v>10</v>
      </c>
      <c r="F17" s="9" t="s">
        <v>51</v>
      </c>
      <c r="G17" s="9" t="s">
        <v>10</v>
      </c>
      <c r="H17" s="9" t="s">
        <v>10</v>
      </c>
      <c r="I17" s="9" t="s">
        <v>10</v>
      </c>
      <c r="J17" s="9" t="s">
        <v>10</v>
      </c>
      <c r="K17" s="9" t="s">
        <v>10</v>
      </c>
      <c r="L17" s="9" t="s">
        <v>10</v>
      </c>
    </row>
    <row r="18" spans="2:11">
      <c r="B18" s="9" t="s">
        <v>12</v>
      </c>
      <c r="C18" s="9" t="s">
        <v>13</v>
      </c>
      <c r="D18" s="9" t="s">
        <v>14</v>
      </c>
      <c r="E18" s="9" t="s">
        <v>15</v>
      </c>
      <c r="F18" s="9" t="s">
        <v>16</v>
      </c>
      <c r="G18" s="9" t="s">
        <v>17</v>
      </c>
      <c r="H18" s="9" t="s">
        <v>18</v>
      </c>
      <c r="I18" s="9" t="s">
        <v>19</v>
      </c>
      <c r="J18" s="9" t="s">
        <v>4</v>
      </c>
      <c r="K18" s="9" t="s">
        <v>20</v>
      </c>
    </row>
    <row r="19" spans="2:11">
      <c r="B19" t="s">
        <v>21</v>
      </c>
      <c r="C19" t="s">
        <v>52</v>
      </c>
      <c r="D19" t="s">
        <v>53</v>
      </c>
      <c r="E19" t="s">
        <v>54</v>
      </c>
      <c r="F19" t="s">
        <v>55</v>
      </c>
      <c r="G19" t="s">
        <v>43</v>
      </c>
      <c r="H19" t="s">
        <v>47</v>
      </c>
      <c r="I19" t="s">
        <v>27</v>
      </c>
      <c r="J19" t="s">
        <v>8</v>
      </c>
      <c r="K19" t="s">
        <v>56</v>
      </c>
    </row>
    <row r="20" spans="2:12">
      <c r="B20" s="9" t="s">
        <v>57</v>
      </c>
      <c r="C20" s="9" t="s">
        <v>10</v>
      </c>
      <c r="D20" s="9" t="s">
        <v>10</v>
      </c>
      <c r="E20" s="9" t="s">
        <v>10</v>
      </c>
      <c r="F20" s="9" t="s">
        <v>58</v>
      </c>
      <c r="G20" s="9" t="s">
        <v>10</v>
      </c>
      <c r="H20" s="9" t="s">
        <v>10</v>
      </c>
      <c r="I20" s="9" t="s">
        <v>10</v>
      </c>
      <c r="J20" s="9" t="s">
        <v>10</v>
      </c>
      <c r="K20" s="9" t="s">
        <v>10</v>
      </c>
      <c r="L20" s="9" t="s">
        <v>10</v>
      </c>
    </row>
    <row r="21" spans="2:11">
      <c r="B21" s="9" t="s">
        <v>12</v>
      </c>
      <c r="C21" s="9" t="s">
        <v>13</v>
      </c>
      <c r="D21" s="9" t="s">
        <v>14</v>
      </c>
      <c r="E21" s="9" t="s">
        <v>15</v>
      </c>
      <c r="F21" s="9" t="s">
        <v>16</v>
      </c>
      <c r="G21" s="9" t="s">
        <v>17</v>
      </c>
      <c r="H21" s="9" t="s">
        <v>18</v>
      </c>
      <c r="I21" s="9" t="s">
        <v>19</v>
      </c>
      <c r="J21" s="9" t="s">
        <v>4</v>
      </c>
      <c r="K21" s="9" t="s">
        <v>20</v>
      </c>
    </row>
    <row r="22" spans="2:11">
      <c r="B22" t="s">
        <v>21</v>
      </c>
      <c r="C22" t="s">
        <v>59</v>
      </c>
      <c r="D22" t="s">
        <v>10</v>
      </c>
      <c r="E22" t="s">
        <v>60</v>
      </c>
      <c r="F22" t="s">
        <v>61</v>
      </c>
      <c r="G22" t="s">
        <v>25</v>
      </c>
      <c r="H22" t="s">
        <v>26</v>
      </c>
      <c r="I22" t="s">
        <v>27</v>
      </c>
      <c r="J22" t="s">
        <v>8</v>
      </c>
      <c r="K22" t="s">
        <v>62</v>
      </c>
    </row>
    <row r="23" spans="2:12">
      <c r="B23" s="9" t="s">
        <v>63</v>
      </c>
      <c r="C23" s="9" t="s">
        <v>10</v>
      </c>
      <c r="D23" s="9" t="s">
        <v>10</v>
      </c>
      <c r="E23" s="9" t="s">
        <v>10</v>
      </c>
      <c r="F23" s="9" t="s">
        <v>64</v>
      </c>
      <c r="G23" s="9" t="s">
        <v>10</v>
      </c>
      <c r="H23" s="9" t="s">
        <v>10</v>
      </c>
      <c r="I23" s="9" t="s">
        <v>10</v>
      </c>
      <c r="J23" s="9" t="s">
        <v>10</v>
      </c>
      <c r="K23" s="9" t="s">
        <v>10</v>
      </c>
      <c r="L23" s="9" t="s">
        <v>10</v>
      </c>
    </row>
    <row r="24" spans="2:11">
      <c r="B24" s="9" t="s">
        <v>12</v>
      </c>
      <c r="C24" s="9" t="s">
        <v>13</v>
      </c>
      <c r="D24" s="9" t="s">
        <v>14</v>
      </c>
      <c r="E24" s="9" t="s">
        <v>15</v>
      </c>
      <c r="F24" s="9" t="s">
        <v>16</v>
      </c>
      <c r="G24" s="9" t="s">
        <v>17</v>
      </c>
      <c r="H24" s="9" t="s">
        <v>18</v>
      </c>
      <c r="I24" s="9" t="s">
        <v>19</v>
      </c>
      <c r="J24" s="9" t="s">
        <v>4</v>
      </c>
      <c r="K24" s="9" t="s">
        <v>20</v>
      </c>
    </row>
    <row r="25" spans="2:11">
      <c r="B25" t="s">
        <v>21</v>
      </c>
      <c r="C25" t="s">
        <v>65</v>
      </c>
      <c r="D25" t="s">
        <v>10</v>
      </c>
      <c r="E25" t="s">
        <v>66</v>
      </c>
      <c r="F25" t="s">
        <v>67</v>
      </c>
      <c r="G25" t="s">
        <v>26</v>
      </c>
      <c r="H25" t="s">
        <v>68</v>
      </c>
      <c r="I25" t="s">
        <v>27</v>
      </c>
      <c r="J25" t="s">
        <v>8</v>
      </c>
      <c r="K25" t="s">
        <v>69</v>
      </c>
    </row>
    <row r="26" spans="2:12">
      <c r="B26" s="9" t="s">
        <v>70</v>
      </c>
      <c r="C26" s="9" t="s">
        <v>10</v>
      </c>
      <c r="D26" s="9" t="s">
        <v>10</v>
      </c>
      <c r="E26" s="9" t="s">
        <v>10</v>
      </c>
      <c r="F26" s="9" t="s">
        <v>71</v>
      </c>
      <c r="G26" s="9" t="s">
        <v>10</v>
      </c>
      <c r="H26" s="9" t="s">
        <v>10</v>
      </c>
      <c r="I26" s="9" t="s">
        <v>10</v>
      </c>
      <c r="J26" s="9" t="s">
        <v>10</v>
      </c>
      <c r="K26" s="9" t="s">
        <v>10</v>
      </c>
      <c r="L26" s="9" t="s">
        <v>10</v>
      </c>
    </row>
    <row r="27" spans="2:11">
      <c r="B27" s="9" t="s">
        <v>12</v>
      </c>
      <c r="C27" s="9" t="s">
        <v>13</v>
      </c>
      <c r="D27" s="9" t="s">
        <v>14</v>
      </c>
      <c r="E27" s="9" t="s">
        <v>15</v>
      </c>
      <c r="F27" s="9" t="s">
        <v>16</v>
      </c>
      <c r="G27" s="9" t="s">
        <v>17</v>
      </c>
      <c r="H27" s="9" t="s">
        <v>18</v>
      </c>
      <c r="I27" s="9" t="s">
        <v>19</v>
      </c>
      <c r="J27" s="9" t="s">
        <v>4</v>
      </c>
      <c r="K27" s="9" t="s">
        <v>20</v>
      </c>
    </row>
    <row r="28" spans="2:11">
      <c r="B28" t="s">
        <v>21</v>
      </c>
      <c r="C28" t="s">
        <v>72</v>
      </c>
      <c r="D28" t="s">
        <v>10</v>
      </c>
      <c r="E28" t="s">
        <v>73</v>
      </c>
      <c r="F28" t="s">
        <v>74</v>
      </c>
      <c r="G28" t="s">
        <v>42</v>
      </c>
      <c r="H28" t="s">
        <v>36</v>
      </c>
      <c r="I28" t="s">
        <v>27</v>
      </c>
      <c r="J28" t="s">
        <v>8</v>
      </c>
      <c r="K28" t="s">
        <v>75</v>
      </c>
    </row>
    <row r="29" spans="2:11">
      <c r="B29" t="s">
        <v>21</v>
      </c>
      <c r="C29" t="s">
        <v>76</v>
      </c>
      <c r="D29" t="s">
        <v>10</v>
      </c>
      <c r="E29" t="s">
        <v>77</v>
      </c>
      <c r="F29" t="s">
        <v>78</v>
      </c>
      <c r="G29" t="s">
        <v>42</v>
      </c>
      <c r="H29" t="s">
        <v>36</v>
      </c>
      <c r="I29" t="s">
        <v>27</v>
      </c>
      <c r="J29" t="s">
        <v>8</v>
      </c>
      <c r="K29" t="s">
        <v>79</v>
      </c>
    </row>
    <row r="30" spans="2:11">
      <c r="B30" t="s">
        <v>21</v>
      </c>
      <c r="C30" t="s">
        <v>76</v>
      </c>
      <c r="D30" t="s">
        <v>10</v>
      </c>
      <c r="E30" t="s">
        <v>80</v>
      </c>
      <c r="F30" t="s">
        <v>78</v>
      </c>
      <c r="G30" t="s">
        <v>42</v>
      </c>
      <c r="H30" t="s">
        <v>36</v>
      </c>
      <c r="I30" t="s">
        <v>27</v>
      </c>
      <c r="J30" t="s">
        <v>8</v>
      </c>
      <c r="K30" t="s">
        <v>79</v>
      </c>
    </row>
    <row r="31" spans="2:11">
      <c r="B31" t="s">
        <v>21</v>
      </c>
      <c r="C31" t="s">
        <v>81</v>
      </c>
      <c r="D31" t="s">
        <v>82</v>
      </c>
      <c r="E31" t="s">
        <v>83</v>
      </c>
      <c r="F31" t="s">
        <v>78</v>
      </c>
      <c r="G31" t="s">
        <v>42</v>
      </c>
      <c r="H31" t="s">
        <v>36</v>
      </c>
      <c r="I31" t="s">
        <v>27</v>
      </c>
      <c r="J31" t="s">
        <v>8</v>
      </c>
      <c r="K31" t="s">
        <v>79</v>
      </c>
    </row>
    <row r="32" spans="2:11">
      <c r="B32" t="s">
        <v>21</v>
      </c>
      <c r="C32" t="s">
        <v>84</v>
      </c>
      <c r="D32" t="s">
        <v>85</v>
      </c>
      <c r="E32" t="s">
        <v>86</v>
      </c>
      <c r="F32" t="s">
        <v>78</v>
      </c>
      <c r="G32" t="s">
        <v>87</v>
      </c>
      <c r="H32" t="s">
        <v>43</v>
      </c>
      <c r="I32" t="s">
        <v>27</v>
      </c>
      <c r="J32" t="s">
        <v>8</v>
      </c>
      <c r="K32" t="s">
        <v>79</v>
      </c>
    </row>
    <row r="33" spans="2:11">
      <c r="B33" t="s">
        <v>21</v>
      </c>
      <c r="C33" t="s">
        <v>88</v>
      </c>
      <c r="D33" t="s">
        <v>89</v>
      </c>
      <c r="E33" t="s">
        <v>90</v>
      </c>
      <c r="F33" t="s">
        <v>78</v>
      </c>
      <c r="G33" t="s">
        <v>87</v>
      </c>
      <c r="H33" t="s">
        <v>43</v>
      </c>
      <c r="I33" t="s">
        <v>27</v>
      </c>
      <c r="J33" t="s">
        <v>8</v>
      </c>
      <c r="K33" t="s">
        <v>79</v>
      </c>
    </row>
    <row r="34" spans="2:11">
      <c r="B34" t="s">
        <v>21</v>
      </c>
      <c r="C34" t="s">
        <v>91</v>
      </c>
      <c r="D34" t="s">
        <v>10</v>
      </c>
      <c r="E34" t="s">
        <v>92</v>
      </c>
      <c r="F34" t="s">
        <v>74</v>
      </c>
      <c r="G34" t="s">
        <v>87</v>
      </c>
      <c r="H34" t="s">
        <v>43</v>
      </c>
      <c r="I34" t="s">
        <v>27</v>
      </c>
      <c r="J34" t="s">
        <v>8</v>
      </c>
      <c r="K34" t="s">
        <v>75</v>
      </c>
    </row>
    <row r="35" spans="2:11">
      <c r="B35" t="s">
        <v>21</v>
      </c>
      <c r="C35" t="s">
        <v>91</v>
      </c>
      <c r="D35" t="s">
        <v>10</v>
      </c>
      <c r="E35" t="s">
        <v>93</v>
      </c>
      <c r="F35" t="s">
        <v>74</v>
      </c>
      <c r="G35" t="s">
        <v>87</v>
      </c>
      <c r="H35" t="s">
        <v>43</v>
      </c>
      <c r="I35" t="s">
        <v>27</v>
      </c>
      <c r="J35" t="s">
        <v>8</v>
      </c>
      <c r="K35" t="s">
        <v>75</v>
      </c>
    </row>
    <row r="36" spans="2:11">
      <c r="B36" t="s">
        <v>21</v>
      </c>
      <c r="C36" t="s">
        <v>94</v>
      </c>
      <c r="D36" t="s">
        <v>95</v>
      </c>
      <c r="E36" t="s">
        <v>96</v>
      </c>
      <c r="F36" t="s">
        <v>97</v>
      </c>
      <c r="G36" t="s">
        <v>87</v>
      </c>
      <c r="H36" t="s">
        <v>43</v>
      </c>
      <c r="I36" t="s">
        <v>27</v>
      </c>
      <c r="J36" t="s">
        <v>8</v>
      </c>
      <c r="K36" t="s">
        <v>98</v>
      </c>
    </row>
    <row r="37" spans="2:11">
      <c r="B37" t="s">
        <v>21</v>
      </c>
      <c r="C37" t="s">
        <v>99</v>
      </c>
      <c r="D37" t="s">
        <v>100</v>
      </c>
      <c r="E37" t="s">
        <v>101</v>
      </c>
      <c r="F37" t="s">
        <v>74</v>
      </c>
      <c r="G37" t="s">
        <v>87</v>
      </c>
      <c r="H37" t="s">
        <v>43</v>
      </c>
      <c r="I37" t="s">
        <v>27</v>
      </c>
      <c r="J37" t="s">
        <v>8</v>
      </c>
      <c r="K37" t="s">
        <v>75</v>
      </c>
    </row>
    <row r="38" spans="2:11">
      <c r="B38" t="s">
        <v>21</v>
      </c>
      <c r="C38" t="s">
        <v>102</v>
      </c>
      <c r="D38" t="s">
        <v>103</v>
      </c>
      <c r="E38" t="s">
        <v>104</v>
      </c>
      <c r="F38" t="s">
        <v>74</v>
      </c>
      <c r="G38" t="s">
        <v>87</v>
      </c>
      <c r="H38" t="s">
        <v>43</v>
      </c>
      <c r="I38" t="s">
        <v>27</v>
      </c>
      <c r="J38" t="s">
        <v>8</v>
      </c>
      <c r="K38" t="s">
        <v>75</v>
      </c>
    </row>
    <row r="39" spans="2:11">
      <c r="B39" t="s">
        <v>21</v>
      </c>
      <c r="C39" t="s">
        <v>105</v>
      </c>
      <c r="D39" t="s">
        <v>10</v>
      </c>
      <c r="E39" t="s">
        <v>106</v>
      </c>
      <c r="F39" t="s">
        <v>74</v>
      </c>
      <c r="G39" t="s">
        <v>43</v>
      </c>
      <c r="H39" t="s">
        <v>47</v>
      </c>
      <c r="I39" t="s">
        <v>27</v>
      </c>
      <c r="J39" t="s">
        <v>8</v>
      </c>
      <c r="K39" t="s">
        <v>75</v>
      </c>
    </row>
    <row r="40" spans="2:11">
      <c r="B40" t="s">
        <v>21</v>
      </c>
      <c r="C40" t="s">
        <v>107</v>
      </c>
      <c r="D40" t="s">
        <v>108</v>
      </c>
      <c r="E40" t="s">
        <v>109</v>
      </c>
      <c r="F40" t="s">
        <v>74</v>
      </c>
      <c r="G40" t="s">
        <v>25</v>
      </c>
      <c r="H40" t="s">
        <v>26</v>
      </c>
      <c r="I40" t="s">
        <v>27</v>
      </c>
      <c r="J40" t="s">
        <v>8</v>
      </c>
      <c r="K40" t="s">
        <v>110</v>
      </c>
    </row>
    <row r="41" spans="2:11">
      <c r="B41" t="s">
        <v>21</v>
      </c>
      <c r="C41" t="s">
        <v>111</v>
      </c>
      <c r="D41" t="s">
        <v>10</v>
      </c>
      <c r="E41" t="s">
        <v>109</v>
      </c>
      <c r="F41" t="s">
        <v>74</v>
      </c>
      <c r="G41" t="s">
        <v>26</v>
      </c>
      <c r="H41" t="s">
        <v>68</v>
      </c>
      <c r="I41" t="s">
        <v>27</v>
      </c>
      <c r="J41" t="s">
        <v>8</v>
      </c>
      <c r="K41" t="s">
        <v>110</v>
      </c>
    </row>
    <row r="42" spans="2:12">
      <c r="B42" s="9" t="s">
        <v>112</v>
      </c>
      <c r="C42" s="9" t="s">
        <v>10</v>
      </c>
      <c r="D42" s="9" t="s">
        <v>10</v>
      </c>
      <c r="E42" s="9" t="s">
        <v>10</v>
      </c>
      <c r="F42" s="9" t="s">
        <v>113</v>
      </c>
      <c r="G42" s="9" t="s">
        <v>10</v>
      </c>
      <c r="H42" s="9" t="s">
        <v>10</v>
      </c>
      <c r="I42" s="9" t="s">
        <v>10</v>
      </c>
      <c r="J42" s="9" t="s">
        <v>10</v>
      </c>
      <c r="K42" s="9" t="s">
        <v>10</v>
      </c>
      <c r="L42" s="9" t="s">
        <v>10</v>
      </c>
    </row>
    <row r="43" spans="2:11">
      <c r="B43" s="9" t="s">
        <v>12</v>
      </c>
      <c r="C43" s="9" t="s">
        <v>13</v>
      </c>
      <c r="D43" s="9" t="s">
        <v>14</v>
      </c>
      <c r="E43" s="9" t="s">
        <v>15</v>
      </c>
      <c r="F43" s="9" t="s">
        <v>16</v>
      </c>
      <c r="G43" s="9" t="s">
        <v>17</v>
      </c>
      <c r="H43" s="9" t="s">
        <v>18</v>
      </c>
      <c r="I43" s="9" t="s">
        <v>19</v>
      </c>
      <c r="J43" s="9" t="s">
        <v>4</v>
      </c>
      <c r="K43" s="9" t="s">
        <v>20</v>
      </c>
    </row>
    <row r="44" spans="2:11">
      <c r="B44" t="s">
        <v>21</v>
      </c>
      <c r="C44" t="s">
        <v>114</v>
      </c>
      <c r="D44" t="s">
        <v>10</v>
      </c>
      <c r="E44" t="s">
        <v>115</v>
      </c>
      <c r="F44" t="s">
        <v>97</v>
      </c>
      <c r="G44" t="s">
        <v>42</v>
      </c>
      <c r="H44" t="s">
        <v>36</v>
      </c>
      <c r="I44" t="s">
        <v>27</v>
      </c>
      <c r="J44" t="s">
        <v>8</v>
      </c>
      <c r="K44" t="s">
        <v>116</v>
      </c>
    </row>
    <row r="45" spans="2:11">
      <c r="B45" t="s">
        <v>21</v>
      </c>
      <c r="C45" t="s">
        <v>117</v>
      </c>
      <c r="D45" t="s">
        <v>10</v>
      </c>
      <c r="E45" t="s">
        <v>118</v>
      </c>
      <c r="F45" t="s">
        <v>119</v>
      </c>
      <c r="G45" t="s">
        <v>36</v>
      </c>
      <c r="H45" t="s">
        <v>87</v>
      </c>
      <c r="I45" t="s">
        <v>27</v>
      </c>
      <c r="J45" t="s">
        <v>8</v>
      </c>
      <c r="K45" t="s">
        <v>116</v>
      </c>
    </row>
    <row r="46" spans="2:11">
      <c r="B46" t="s">
        <v>21</v>
      </c>
      <c r="C46" t="s">
        <v>120</v>
      </c>
      <c r="D46" t="s">
        <v>10</v>
      </c>
      <c r="E46" t="s">
        <v>115</v>
      </c>
      <c r="F46" t="s">
        <v>97</v>
      </c>
      <c r="G46" t="s">
        <v>43</v>
      </c>
      <c r="H46" t="s">
        <v>47</v>
      </c>
      <c r="I46" t="s">
        <v>27</v>
      </c>
      <c r="J46" t="s">
        <v>8</v>
      </c>
      <c r="K46" t="s">
        <v>121</v>
      </c>
    </row>
    <row r="47" spans="2:11">
      <c r="B47" t="s">
        <v>21</v>
      </c>
      <c r="C47" t="s">
        <v>122</v>
      </c>
      <c r="D47" t="s">
        <v>10</v>
      </c>
      <c r="E47" t="s">
        <v>123</v>
      </c>
      <c r="F47" t="s">
        <v>97</v>
      </c>
      <c r="G47" t="s">
        <v>47</v>
      </c>
      <c r="H47" t="s">
        <v>25</v>
      </c>
      <c r="I47" t="s">
        <v>27</v>
      </c>
      <c r="J47" t="s">
        <v>8</v>
      </c>
      <c r="K47" t="s">
        <v>121</v>
      </c>
    </row>
    <row r="48" spans="2:11">
      <c r="B48" t="s">
        <v>21</v>
      </c>
      <c r="C48" t="s">
        <v>124</v>
      </c>
      <c r="D48" t="s">
        <v>10</v>
      </c>
      <c r="E48" t="s">
        <v>125</v>
      </c>
      <c r="F48" t="s">
        <v>119</v>
      </c>
      <c r="G48" t="s">
        <v>25</v>
      </c>
      <c r="H48" t="s">
        <v>26</v>
      </c>
      <c r="I48" t="s">
        <v>27</v>
      </c>
      <c r="J48" t="s">
        <v>8</v>
      </c>
      <c r="K48" t="s">
        <v>126</v>
      </c>
    </row>
    <row r="49" spans="2:12">
      <c r="B49" s="9" t="s">
        <v>127</v>
      </c>
      <c r="C49" s="9" t="s">
        <v>10</v>
      </c>
      <c r="D49" s="9" t="s">
        <v>10</v>
      </c>
      <c r="E49" s="9" t="s">
        <v>10</v>
      </c>
      <c r="F49" s="9" t="s">
        <v>128</v>
      </c>
      <c r="G49" s="9" t="s">
        <v>10</v>
      </c>
      <c r="H49" s="9" t="s">
        <v>10</v>
      </c>
      <c r="I49" s="9" t="s">
        <v>10</v>
      </c>
      <c r="J49" s="9" t="s">
        <v>10</v>
      </c>
      <c r="K49" s="9" t="s">
        <v>10</v>
      </c>
      <c r="L49" s="9" t="s">
        <v>10</v>
      </c>
    </row>
    <row r="50" spans="2:11">
      <c r="B50" s="9" t="s">
        <v>12</v>
      </c>
      <c r="C50" s="9" t="s">
        <v>13</v>
      </c>
      <c r="D50" s="9" t="s">
        <v>14</v>
      </c>
      <c r="E50" s="9" t="s">
        <v>15</v>
      </c>
      <c r="F50" s="9" t="s">
        <v>16</v>
      </c>
      <c r="G50" s="9" t="s">
        <v>17</v>
      </c>
      <c r="H50" s="9" t="s">
        <v>18</v>
      </c>
      <c r="I50" s="9" t="s">
        <v>19</v>
      </c>
      <c r="J50" s="9" t="s">
        <v>4</v>
      </c>
      <c r="K50" s="9" t="s">
        <v>20</v>
      </c>
    </row>
    <row r="51" spans="2:11">
      <c r="B51" t="s">
        <v>21</v>
      </c>
      <c r="C51" t="s">
        <v>129</v>
      </c>
      <c r="D51" t="s">
        <v>130</v>
      </c>
      <c r="E51" t="s">
        <v>131</v>
      </c>
      <c r="F51" t="s">
        <v>34</v>
      </c>
      <c r="G51" t="s">
        <v>87</v>
      </c>
      <c r="H51" t="s">
        <v>43</v>
      </c>
      <c r="I51" t="s">
        <v>27</v>
      </c>
      <c r="J51" t="s">
        <v>8</v>
      </c>
      <c r="K51" t="s">
        <v>132</v>
      </c>
    </row>
    <row r="52" spans="2:11">
      <c r="B52" t="s">
        <v>21</v>
      </c>
      <c r="C52" t="s">
        <v>133</v>
      </c>
      <c r="D52" t="s">
        <v>134</v>
      </c>
      <c r="E52" t="s">
        <v>135</v>
      </c>
      <c r="F52" t="s">
        <v>34</v>
      </c>
      <c r="G52" t="s">
        <v>87</v>
      </c>
      <c r="H52" t="s">
        <v>43</v>
      </c>
      <c r="I52" t="s">
        <v>27</v>
      </c>
      <c r="J52" t="s">
        <v>8</v>
      </c>
      <c r="K52" t="s">
        <v>132</v>
      </c>
    </row>
    <row r="53" spans="2:11">
      <c r="B53" t="s">
        <v>21</v>
      </c>
      <c r="C53" t="s">
        <v>136</v>
      </c>
      <c r="D53" t="s">
        <v>137</v>
      </c>
      <c r="E53" t="s">
        <v>138</v>
      </c>
      <c r="F53" t="s">
        <v>34</v>
      </c>
      <c r="G53" t="s">
        <v>43</v>
      </c>
      <c r="H53" t="s">
        <v>47</v>
      </c>
      <c r="I53" t="s">
        <v>27</v>
      </c>
      <c r="J53" t="s">
        <v>8</v>
      </c>
      <c r="K53" t="s">
        <v>132</v>
      </c>
    </row>
    <row r="54" spans="2:11">
      <c r="B54" t="s">
        <v>21</v>
      </c>
      <c r="C54" t="s">
        <v>139</v>
      </c>
      <c r="D54" t="s">
        <v>140</v>
      </c>
      <c r="E54" t="s">
        <v>141</v>
      </c>
      <c r="F54" t="s">
        <v>97</v>
      </c>
      <c r="G54" t="s">
        <v>43</v>
      </c>
      <c r="H54" t="s">
        <v>47</v>
      </c>
      <c r="I54" t="s">
        <v>27</v>
      </c>
      <c r="J54" t="s">
        <v>8</v>
      </c>
      <c r="K54" t="s">
        <v>142</v>
      </c>
    </row>
    <row r="55" spans="2:11">
      <c r="B55" t="s">
        <v>21</v>
      </c>
      <c r="C55" t="s">
        <v>143</v>
      </c>
      <c r="D55" t="s">
        <v>144</v>
      </c>
      <c r="E55" t="s">
        <v>145</v>
      </c>
      <c r="F55" t="s">
        <v>146</v>
      </c>
      <c r="G55" t="s">
        <v>43</v>
      </c>
      <c r="H55" t="s">
        <v>47</v>
      </c>
      <c r="I55" t="s">
        <v>27</v>
      </c>
      <c r="J55" t="s">
        <v>8</v>
      </c>
      <c r="K55" t="s">
        <v>147</v>
      </c>
    </row>
    <row r="56" spans="2:11">
      <c r="B56" t="s">
        <v>21</v>
      </c>
      <c r="C56" t="s">
        <v>148</v>
      </c>
      <c r="D56" t="s">
        <v>10</v>
      </c>
      <c r="E56" t="s">
        <v>149</v>
      </c>
      <c r="F56" t="s">
        <v>34</v>
      </c>
      <c r="G56" t="s">
        <v>43</v>
      </c>
      <c r="H56" t="s">
        <v>47</v>
      </c>
      <c r="I56" t="s">
        <v>27</v>
      </c>
      <c r="J56" t="s">
        <v>8</v>
      </c>
      <c r="K56" t="s">
        <v>132</v>
      </c>
    </row>
    <row r="57" spans="2:11">
      <c r="B57" t="s">
        <v>21</v>
      </c>
      <c r="C57" t="s">
        <v>150</v>
      </c>
      <c r="D57" t="s">
        <v>151</v>
      </c>
      <c r="E57" t="s">
        <v>131</v>
      </c>
      <c r="F57" t="s">
        <v>34</v>
      </c>
      <c r="G57" t="s">
        <v>43</v>
      </c>
      <c r="H57" t="s">
        <v>25</v>
      </c>
      <c r="I57" t="s">
        <v>48</v>
      </c>
      <c r="J57" t="s">
        <v>8</v>
      </c>
      <c r="K57" t="s">
        <v>152</v>
      </c>
    </row>
    <row r="58" spans="2:11">
      <c r="B58" t="s">
        <v>21</v>
      </c>
      <c r="C58" t="s">
        <v>153</v>
      </c>
      <c r="D58" t="s">
        <v>154</v>
      </c>
      <c r="E58" t="s">
        <v>138</v>
      </c>
      <c r="F58" t="s">
        <v>34</v>
      </c>
      <c r="G58" t="s">
        <v>47</v>
      </c>
      <c r="H58" t="s">
        <v>25</v>
      </c>
      <c r="I58" t="s">
        <v>27</v>
      </c>
      <c r="J58" t="s">
        <v>8</v>
      </c>
      <c r="K58" t="s">
        <v>132</v>
      </c>
    </row>
    <row r="59" spans="2:11">
      <c r="B59" t="s">
        <v>21</v>
      </c>
      <c r="C59" t="s">
        <v>155</v>
      </c>
      <c r="D59" t="s">
        <v>156</v>
      </c>
      <c r="E59" t="s">
        <v>157</v>
      </c>
      <c r="F59" t="s">
        <v>34</v>
      </c>
      <c r="G59" t="s">
        <v>47</v>
      </c>
      <c r="H59" t="s">
        <v>25</v>
      </c>
      <c r="I59" t="s">
        <v>27</v>
      </c>
      <c r="J59" t="s">
        <v>8</v>
      </c>
      <c r="K59" t="s">
        <v>132</v>
      </c>
    </row>
    <row r="60" spans="2:11">
      <c r="B60" t="s">
        <v>21</v>
      </c>
      <c r="C60" t="s">
        <v>158</v>
      </c>
      <c r="D60" t="s">
        <v>159</v>
      </c>
      <c r="E60" t="s">
        <v>160</v>
      </c>
      <c r="F60" t="s">
        <v>41</v>
      </c>
      <c r="G60" t="s">
        <v>47</v>
      </c>
      <c r="H60" t="s">
        <v>25</v>
      </c>
      <c r="I60" t="s">
        <v>27</v>
      </c>
      <c r="J60" t="s">
        <v>8</v>
      </c>
      <c r="K60" t="s">
        <v>161</v>
      </c>
    </row>
    <row r="61" spans="2:11">
      <c r="B61" t="s">
        <v>21</v>
      </c>
      <c r="C61" t="s">
        <v>162</v>
      </c>
      <c r="D61" t="s">
        <v>163</v>
      </c>
      <c r="E61" t="s">
        <v>131</v>
      </c>
      <c r="F61" t="s">
        <v>34</v>
      </c>
      <c r="G61" t="s">
        <v>25</v>
      </c>
      <c r="H61" t="s">
        <v>26</v>
      </c>
      <c r="I61" t="s">
        <v>27</v>
      </c>
      <c r="J61" t="s">
        <v>8</v>
      </c>
      <c r="K61" t="s">
        <v>132</v>
      </c>
    </row>
    <row r="62" spans="2:11">
      <c r="B62" t="s">
        <v>21</v>
      </c>
      <c r="C62" t="s">
        <v>164</v>
      </c>
      <c r="D62" t="s">
        <v>10</v>
      </c>
      <c r="E62" t="s">
        <v>165</v>
      </c>
      <c r="F62" t="s">
        <v>41</v>
      </c>
      <c r="G62" t="s">
        <v>26</v>
      </c>
      <c r="H62" t="s">
        <v>68</v>
      </c>
      <c r="I62" t="s">
        <v>27</v>
      </c>
      <c r="J62" t="s">
        <v>8</v>
      </c>
      <c r="K62" t="s">
        <v>161</v>
      </c>
    </row>
    <row r="63" spans="2:12">
      <c r="B63" s="9" t="s">
        <v>166</v>
      </c>
      <c r="C63" s="9" t="s">
        <v>10</v>
      </c>
      <c r="D63" s="9" t="s">
        <v>10</v>
      </c>
      <c r="E63" s="9" t="s">
        <v>10</v>
      </c>
      <c r="F63" s="9" t="s">
        <v>167</v>
      </c>
      <c r="G63" s="9" t="s">
        <v>10</v>
      </c>
      <c r="H63" s="9" t="s">
        <v>10</v>
      </c>
      <c r="I63" s="9" t="s">
        <v>10</v>
      </c>
      <c r="J63" s="9" t="s">
        <v>10</v>
      </c>
      <c r="K63" s="9" t="s">
        <v>10</v>
      </c>
      <c r="L63" s="9" t="s">
        <v>10</v>
      </c>
    </row>
    <row r="64" spans="2:11">
      <c r="B64" s="9" t="s">
        <v>12</v>
      </c>
      <c r="C64" s="9" t="s">
        <v>13</v>
      </c>
      <c r="D64" s="9" t="s">
        <v>14</v>
      </c>
      <c r="E64" s="9" t="s">
        <v>15</v>
      </c>
      <c r="F64" s="9" t="s">
        <v>16</v>
      </c>
      <c r="G64" s="9" t="s">
        <v>17</v>
      </c>
      <c r="H64" s="9" t="s">
        <v>18</v>
      </c>
      <c r="I64" s="9" t="s">
        <v>19</v>
      </c>
      <c r="J64" s="9" t="s">
        <v>4</v>
      </c>
      <c r="K64" s="9" t="s">
        <v>20</v>
      </c>
    </row>
    <row r="65" spans="2:11">
      <c r="B65" t="s">
        <v>21</v>
      </c>
      <c r="C65" t="s">
        <v>168</v>
      </c>
      <c r="D65" t="s">
        <v>10</v>
      </c>
      <c r="E65" t="s">
        <v>169</v>
      </c>
      <c r="F65" t="s">
        <v>170</v>
      </c>
      <c r="G65" t="s">
        <v>26</v>
      </c>
      <c r="H65" t="s">
        <v>68</v>
      </c>
      <c r="I65" t="s">
        <v>27</v>
      </c>
      <c r="J65" t="s">
        <v>8</v>
      </c>
      <c r="K65" t="s">
        <v>171</v>
      </c>
    </row>
    <row r="66" spans="2:12">
      <c r="B66" s="9" t="s">
        <v>172</v>
      </c>
      <c r="C66" s="9" t="s">
        <v>10</v>
      </c>
      <c r="D66" s="9" t="s">
        <v>10</v>
      </c>
      <c r="E66" s="9" t="s">
        <v>10</v>
      </c>
      <c r="F66" s="9" t="s">
        <v>173</v>
      </c>
      <c r="G66" s="9" t="s">
        <v>10</v>
      </c>
      <c r="H66" s="9" t="s">
        <v>10</v>
      </c>
      <c r="I66" s="9" t="s">
        <v>10</v>
      </c>
      <c r="J66" s="9" t="s">
        <v>10</v>
      </c>
      <c r="K66" s="9" t="s">
        <v>10</v>
      </c>
      <c r="L66" s="9" t="s">
        <v>10</v>
      </c>
    </row>
    <row r="67" spans="2:11">
      <c r="B67" s="9" t="s">
        <v>12</v>
      </c>
      <c r="C67" s="9" t="s">
        <v>13</v>
      </c>
      <c r="D67" s="9" t="s">
        <v>14</v>
      </c>
      <c r="E67" s="9" t="s">
        <v>15</v>
      </c>
      <c r="F67" s="9" t="s">
        <v>16</v>
      </c>
      <c r="G67" s="9" t="s">
        <v>17</v>
      </c>
      <c r="H67" s="9" t="s">
        <v>18</v>
      </c>
      <c r="I67" s="9" t="s">
        <v>19</v>
      </c>
      <c r="J67" s="9" t="s">
        <v>4</v>
      </c>
      <c r="K67" s="9" t="s">
        <v>20</v>
      </c>
    </row>
    <row r="68" spans="2:11">
      <c r="B68" t="s">
        <v>21</v>
      </c>
      <c r="C68" t="s">
        <v>174</v>
      </c>
      <c r="D68" t="s">
        <v>10</v>
      </c>
      <c r="E68" t="s">
        <v>175</v>
      </c>
      <c r="F68" t="s">
        <v>176</v>
      </c>
      <c r="G68" t="s">
        <v>43</v>
      </c>
      <c r="H68" t="s">
        <v>47</v>
      </c>
      <c r="I68" t="s">
        <v>27</v>
      </c>
      <c r="J68" t="s">
        <v>8</v>
      </c>
      <c r="K68" t="s">
        <v>177</v>
      </c>
    </row>
    <row r="69" spans="2:11">
      <c r="B69" t="s">
        <v>21</v>
      </c>
      <c r="C69" t="s">
        <v>178</v>
      </c>
      <c r="D69" t="s">
        <v>10</v>
      </c>
      <c r="E69" t="s">
        <v>179</v>
      </c>
      <c r="F69" t="s">
        <v>176</v>
      </c>
      <c r="G69" t="s">
        <v>26</v>
      </c>
      <c r="H69" t="s">
        <v>68</v>
      </c>
      <c r="I69" t="s">
        <v>27</v>
      </c>
      <c r="J69" t="s">
        <v>8</v>
      </c>
      <c r="K69" t="s">
        <v>180</v>
      </c>
    </row>
    <row r="70" spans="2:12">
      <c r="B70" s="9" t="s">
        <v>181</v>
      </c>
      <c r="C70" s="9" t="s">
        <v>10</v>
      </c>
      <c r="D70" s="9" t="s">
        <v>10</v>
      </c>
      <c r="E70" s="9" t="s">
        <v>10</v>
      </c>
      <c r="F70" s="9" t="s">
        <v>182</v>
      </c>
      <c r="G70" s="9" t="s">
        <v>10</v>
      </c>
      <c r="H70" s="9" t="s">
        <v>10</v>
      </c>
      <c r="I70" s="9" t="s">
        <v>10</v>
      </c>
      <c r="J70" s="9" t="s">
        <v>10</v>
      </c>
      <c r="K70" s="9" t="s">
        <v>10</v>
      </c>
      <c r="L70" s="9" t="s">
        <v>10</v>
      </c>
    </row>
    <row r="71" spans="2:11">
      <c r="B71" s="9" t="s">
        <v>12</v>
      </c>
      <c r="C71" s="9" t="s">
        <v>13</v>
      </c>
      <c r="D71" s="9" t="s">
        <v>14</v>
      </c>
      <c r="E71" s="9" t="s">
        <v>15</v>
      </c>
      <c r="F71" s="9" t="s">
        <v>16</v>
      </c>
      <c r="G71" s="9" t="s">
        <v>17</v>
      </c>
      <c r="H71" s="9" t="s">
        <v>18</v>
      </c>
      <c r="I71" s="9" t="s">
        <v>19</v>
      </c>
      <c r="J71" s="9" t="s">
        <v>4</v>
      </c>
      <c r="K71" s="9" t="s">
        <v>20</v>
      </c>
    </row>
    <row r="72" spans="2:11">
      <c r="B72" t="s">
        <v>21</v>
      </c>
      <c r="C72" t="s">
        <v>183</v>
      </c>
      <c r="D72" t="s">
        <v>10</v>
      </c>
      <c r="E72" t="s">
        <v>184</v>
      </c>
      <c r="F72" t="s">
        <v>185</v>
      </c>
      <c r="G72" t="s">
        <v>47</v>
      </c>
      <c r="H72" t="s">
        <v>25</v>
      </c>
      <c r="I72" t="s">
        <v>27</v>
      </c>
      <c r="J72" t="s">
        <v>8</v>
      </c>
      <c r="K72" t="s">
        <v>186</v>
      </c>
    </row>
    <row r="73" spans="2:12">
      <c r="B73" s="9" t="s">
        <v>187</v>
      </c>
      <c r="C73" s="9" t="s">
        <v>10</v>
      </c>
      <c r="D73" s="9" t="s">
        <v>10</v>
      </c>
      <c r="E73" s="9" t="s">
        <v>10</v>
      </c>
      <c r="F73" s="9" t="s">
        <v>188</v>
      </c>
      <c r="G73" s="9" t="s">
        <v>10</v>
      </c>
      <c r="H73" s="9" t="s">
        <v>10</v>
      </c>
      <c r="I73" s="9" t="s">
        <v>10</v>
      </c>
      <c r="J73" s="9" t="s">
        <v>10</v>
      </c>
      <c r="K73" s="9" t="s">
        <v>10</v>
      </c>
      <c r="L73" s="9" t="s">
        <v>10</v>
      </c>
    </row>
    <row r="74" spans="2:11">
      <c r="B74" s="9" t="s">
        <v>12</v>
      </c>
      <c r="C74" s="9" t="s">
        <v>13</v>
      </c>
      <c r="D74" s="9" t="s">
        <v>14</v>
      </c>
      <c r="E74" s="9" t="s">
        <v>15</v>
      </c>
      <c r="F74" s="9" t="s">
        <v>16</v>
      </c>
      <c r="G74" s="9" t="s">
        <v>17</v>
      </c>
      <c r="H74" s="9" t="s">
        <v>18</v>
      </c>
      <c r="I74" s="9" t="s">
        <v>19</v>
      </c>
      <c r="J74" s="9" t="s">
        <v>4</v>
      </c>
      <c r="K74" s="9" t="s">
        <v>20</v>
      </c>
    </row>
    <row r="75" spans="2:11">
      <c r="B75" t="s">
        <v>21</v>
      </c>
      <c r="C75" t="s">
        <v>189</v>
      </c>
      <c r="D75" t="s">
        <v>10</v>
      </c>
      <c r="E75" t="s">
        <v>190</v>
      </c>
      <c r="F75" t="s">
        <v>191</v>
      </c>
      <c r="G75" t="s">
        <v>26</v>
      </c>
      <c r="H75" t="s">
        <v>68</v>
      </c>
      <c r="I75" t="s">
        <v>27</v>
      </c>
      <c r="J75" t="s">
        <v>8</v>
      </c>
      <c r="K75" t="s">
        <v>192</v>
      </c>
    </row>
    <row r="76" spans="2:11">
      <c r="B76" t="s">
        <v>21</v>
      </c>
      <c r="C76" t="s">
        <v>189</v>
      </c>
      <c r="D76" t="s">
        <v>10</v>
      </c>
      <c r="E76" t="s">
        <v>193</v>
      </c>
      <c r="F76" t="s">
        <v>191</v>
      </c>
      <c r="G76" t="s">
        <v>26</v>
      </c>
      <c r="H76" t="s">
        <v>68</v>
      </c>
      <c r="I76" t="s">
        <v>27</v>
      </c>
      <c r="J76" t="s">
        <v>8</v>
      </c>
      <c r="K76" t="s">
        <v>192</v>
      </c>
    </row>
    <row r="77" spans="2:11">
      <c r="B77" t="s">
        <v>21</v>
      </c>
      <c r="C77" t="s">
        <v>189</v>
      </c>
      <c r="D77" t="s">
        <v>10</v>
      </c>
      <c r="E77" t="s">
        <v>194</v>
      </c>
      <c r="F77" t="s">
        <v>191</v>
      </c>
      <c r="G77" t="s">
        <v>26</v>
      </c>
      <c r="H77" t="s">
        <v>68</v>
      </c>
      <c r="I77" t="s">
        <v>27</v>
      </c>
      <c r="J77" t="s">
        <v>8</v>
      </c>
      <c r="K77" t="s">
        <v>192</v>
      </c>
    </row>
    <row r="78" spans="2:12">
      <c r="B78" s="9" t="s">
        <v>195</v>
      </c>
      <c r="C78" s="9" t="s">
        <v>10</v>
      </c>
      <c r="D78" s="9" t="s">
        <v>10</v>
      </c>
      <c r="E78" s="9" t="s">
        <v>10</v>
      </c>
      <c r="F78" s="9" t="s">
        <v>196</v>
      </c>
      <c r="G78" s="9" t="s">
        <v>10</v>
      </c>
      <c r="H78" s="9" t="s">
        <v>10</v>
      </c>
      <c r="I78" s="9" t="s">
        <v>10</v>
      </c>
      <c r="J78" s="9" t="s">
        <v>10</v>
      </c>
      <c r="K78" s="9" t="s">
        <v>10</v>
      </c>
      <c r="L78" s="9" t="s">
        <v>10</v>
      </c>
    </row>
    <row r="79" spans="2:11">
      <c r="B79" s="9" t="s">
        <v>12</v>
      </c>
      <c r="C79" s="9" t="s">
        <v>13</v>
      </c>
      <c r="D79" s="9" t="s">
        <v>14</v>
      </c>
      <c r="E79" s="9" t="s">
        <v>15</v>
      </c>
      <c r="F79" s="9" t="s">
        <v>16</v>
      </c>
      <c r="G79" s="9" t="s">
        <v>17</v>
      </c>
      <c r="H79" s="9" t="s">
        <v>18</v>
      </c>
      <c r="I79" s="9" t="s">
        <v>19</v>
      </c>
      <c r="J79" s="9" t="s">
        <v>4</v>
      </c>
      <c r="K79" s="9" t="s">
        <v>20</v>
      </c>
    </row>
    <row r="80" spans="2:11">
      <c r="B80" t="s">
        <v>21</v>
      </c>
      <c r="C80" t="s">
        <v>197</v>
      </c>
      <c r="D80" t="s">
        <v>10</v>
      </c>
      <c r="E80" t="s">
        <v>198</v>
      </c>
      <c r="F80" t="s">
        <v>199</v>
      </c>
      <c r="G80" t="s">
        <v>36</v>
      </c>
      <c r="H80" t="s">
        <v>87</v>
      </c>
      <c r="I80" t="s">
        <v>27</v>
      </c>
      <c r="J80" t="s">
        <v>8</v>
      </c>
      <c r="K80" t="s">
        <v>200</v>
      </c>
    </row>
    <row r="81" spans="2:11">
      <c r="B81" t="s">
        <v>21</v>
      </c>
      <c r="C81" t="s">
        <v>197</v>
      </c>
      <c r="D81" t="s">
        <v>10</v>
      </c>
      <c r="E81" t="s">
        <v>201</v>
      </c>
      <c r="F81" t="s">
        <v>199</v>
      </c>
      <c r="G81" t="s">
        <v>36</v>
      </c>
      <c r="H81" t="s">
        <v>87</v>
      </c>
      <c r="I81" t="s">
        <v>27</v>
      </c>
      <c r="J81" t="s">
        <v>8</v>
      </c>
      <c r="K81" t="s">
        <v>200</v>
      </c>
    </row>
    <row r="82" spans="2:11">
      <c r="B82" t="s">
        <v>21</v>
      </c>
      <c r="C82" t="s">
        <v>197</v>
      </c>
      <c r="D82" t="s">
        <v>10</v>
      </c>
      <c r="E82" t="s">
        <v>202</v>
      </c>
      <c r="F82" t="s">
        <v>199</v>
      </c>
      <c r="G82" t="s">
        <v>36</v>
      </c>
      <c r="H82" t="s">
        <v>87</v>
      </c>
      <c r="I82" t="s">
        <v>27</v>
      </c>
      <c r="J82" t="s">
        <v>8</v>
      </c>
      <c r="K82" t="s">
        <v>200</v>
      </c>
    </row>
    <row r="83" spans="2:11">
      <c r="B83" t="s">
        <v>21</v>
      </c>
      <c r="C83" t="s">
        <v>197</v>
      </c>
      <c r="D83" t="s">
        <v>10</v>
      </c>
      <c r="E83" t="s">
        <v>203</v>
      </c>
      <c r="F83" t="s">
        <v>199</v>
      </c>
      <c r="G83" t="s">
        <v>36</v>
      </c>
      <c r="H83" t="s">
        <v>87</v>
      </c>
      <c r="I83" t="s">
        <v>27</v>
      </c>
      <c r="J83" t="s">
        <v>8</v>
      </c>
      <c r="K83" t="s">
        <v>200</v>
      </c>
    </row>
    <row r="84" spans="2:11">
      <c r="B84" t="s">
        <v>21</v>
      </c>
      <c r="C84" t="s">
        <v>197</v>
      </c>
      <c r="D84" t="s">
        <v>10</v>
      </c>
      <c r="E84" t="s">
        <v>204</v>
      </c>
      <c r="F84" t="s">
        <v>199</v>
      </c>
      <c r="G84" t="s">
        <v>36</v>
      </c>
      <c r="H84" t="s">
        <v>87</v>
      </c>
      <c r="I84" t="s">
        <v>27</v>
      </c>
      <c r="J84" t="s">
        <v>8</v>
      </c>
      <c r="K84" t="s">
        <v>200</v>
      </c>
    </row>
    <row r="85" spans="2:11">
      <c r="B85" t="s">
        <v>21</v>
      </c>
      <c r="C85" t="s">
        <v>197</v>
      </c>
      <c r="D85" t="s">
        <v>10</v>
      </c>
      <c r="E85" t="s">
        <v>205</v>
      </c>
      <c r="F85" t="s">
        <v>199</v>
      </c>
      <c r="G85" t="s">
        <v>36</v>
      </c>
      <c r="H85" t="s">
        <v>87</v>
      </c>
      <c r="I85" t="s">
        <v>27</v>
      </c>
      <c r="J85" t="s">
        <v>8</v>
      </c>
      <c r="K85" t="s">
        <v>200</v>
      </c>
    </row>
    <row r="86" spans="2:11">
      <c r="B86" t="s">
        <v>21</v>
      </c>
      <c r="C86" t="s">
        <v>197</v>
      </c>
      <c r="D86" t="s">
        <v>10</v>
      </c>
      <c r="E86" t="s">
        <v>206</v>
      </c>
      <c r="F86" t="s">
        <v>199</v>
      </c>
      <c r="G86" t="s">
        <v>36</v>
      </c>
      <c r="H86" t="s">
        <v>87</v>
      </c>
      <c r="I86" t="s">
        <v>27</v>
      </c>
      <c r="J86" t="s">
        <v>8</v>
      </c>
      <c r="K86" t="s">
        <v>200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3"/>
  <sheetViews>
    <sheetView tabSelected="1" topLeftCell="A26" workbookViewId="0">
      <selection activeCell="F57" sqref="F57"/>
    </sheetView>
  </sheetViews>
  <sheetFormatPr defaultColWidth="11" defaultRowHeight="14.25"/>
  <cols>
    <col min="1" max="1" width="11.5"/>
    <col min="4" max="4" width="11.625" customWidth="1"/>
  </cols>
  <sheetData>
    <row r="1" spans="1:8">
      <c r="A1" s="9" t="s">
        <v>13</v>
      </c>
      <c r="B1" s="9" t="s">
        <v>17</v>
      </c>
      <c r="C1" s="9" t="s">
        <v>18</v>
      </c>
      <c r="D1" s="9" t="s">
        <v>20</v>
      </c>
      <c r="H1" t="s">
        <v>207</v>
      </c>
    </row>
    <row r="2" hidden="1" spans="1:9">
      <c r="A2" t="s">
        <v>22</v>
      </c>
      <c r="B2" t="s">
        <v>25</v>
      </c>
      <c r="C2" t="s">
        <v>26</v>
      </c>
      <c r="D2" s="10">
        <v>720</v>
      </c>
      <c r="E2" t="str">
        <f>VLOOKUP(A2,HOP!A:L,12,0)</f>
        <v>720.00</v>
      </c>
      <c r="F2" t="str">
        <f>VLOOKUP(A2,HOP!A:C,3,0)</f>
        <v>2114515</v>
      </c>
      <c r="G2">
        <f>D2-E2</f>
        <v>0</v>
      </c>
      <c r="H2" t="str">
        <f>$H$1&amp;F2</f>
        <v>，2114515</v>
      </c>
      <c r="I2" t="str">
        <f>VLOOKUP(A2,HOP!A:T,20,0)</f>
        <v>直采</v>
      </c>
    </row>
    <row r="3" hidden="1" spans="1:9">
      <c r="A3" t="s">
        <v>31</v>
      </c>
      <c r="B3" t="s">
        <v>35</v>
      </c>
      <c r="C3" t="s">
        <v>36</v>
      </c>
      <c r="D3" s="10">
        <v>1206</v>
      </c>
      <c r="E3" t="str">
        <f>VLOOKUP(A3,HOP!A:L,12,0)</f>
        <v>1206.00</v>
      </c>
      <c r="F3" t="str">
        <f>VLOOKUP(A3,HOP!A:C,3,0)</f>
        <v>2090450</v>
      </c>
      <c r="G3">
        <f>D3-E3</f>
        <v>0</v>
      </c>
      <c r="H3" t="str">
        <f>$H$1&amp;F3</f>
        <v>，2090450</v>
      </c>
      <c r="I3" t="str">
        <f>VLOOKUP(A3,HOP!A:T,20,0)</f>
        <v>直采</v>
      </c>
    </row>
    <row r="4" hidden="1" spans="1:9">
      <c r="A4" t="s">
        <v>39</v>
      </c>
      <c r="B4" t="s">
        <v>42</v>
      </c>
      <c r="C4" t="s">
        <v>43</v>
      </c>
      <c r="D4" s="10">
        <v>1305</v>
      </c>
      <c r="E4" t="str">
        <f>VLOOKUP(A4,HOP!A:L,12,0)</f>
        <v>1305.00</v>
      </c>
      <c r="F4" t="str">
        <f>VLOOKUP(A4,HOP!A:C,3,0)</f>
        <v>2115371</v>
      </c>
      <c r="G4">
        <f>D4-E4</f>
        <v>0</v>
      </c>
      <c r="H4" t="str">
        <f>$H$1&amp;F4</f>
        <v>，2115371</v>
      </c>
      <c r="I4" t="str">
        <f>VLOOKUP(A4,HOP!A:T,20,0)</f>
        <v>直采</v>
      </c>
    </row>
    <row r="5" hidden="1" spans="1:9">
      <c r="A5" t="s">
        <v>45</v>
      </c>
      <c r="B5" t="s">
        <v>47</v>
      </c>
      <c r="C5" t="s">
        <v>26</v>
      </c>
      <c r="D5" s="10">
        <v>870</v>
      </c>
      <c r="E5" t="str">
        <f>VLOOKUP(A5,HOP!A:L,12,0)</f>
        <v>870.00</v>
      </c>
      <c r="F5" t="str">
        <f>VLOOKUP(A5,HOP!A:C,3,0)</f>
        <v>2103793</v>
      </c>
      <c r="G5">
        <f>D5-E5</f>
        <v>0</v>
      </c>
      <c r="H5" t="str">
        <f>$H$1&amp;F5</f>
        <v>，2103793</v>
      </c>
      <c r="I5" t="str">
        <f>VLOOKUP(A5,HOP!A:T,20,0)</f>
        <v>直采</v>
      </c>
    </row>
    <row r="6" hidden="1" spans="1:9">
      <c r="A6" t="s">
        <v>52</v>
      </c>
      <c r="B6" t="s">
        <v>43</v>
      </c>
      <c r="C6" t="s">
        <v>47</v>
      </c>
      <c r="D6" s="10">
        <v>716</v>
      </c>
      <c r="E6" t="str">
        <f>VLOOKUP(A6,HOP!A:L,12,0)</f>
        <v>716.00</v>
      </c>
      <c r="F6" t="str">
        <f>VLOOKUP(A6,HOP!A:C,3,0)</f>
        <v>2123610</v>
      </c>
      <c r="G6">
        <f>D6-E6</f>
        <v>0</v>
      </c>
      <c r="H6" t="str">
        <f>$H$1&amp;F6</f>
        <v>，2123610</v>
      </c>
      <c r="I6" t="str">
        <f>VLOOKUP(A6,HOP!A:T,20,0)</f>
        <v>直采</v>
      </c>
    </row>
    <row r="7" hidden="1" spans="1:9">
      <c r="A7">
        <v>1006282462</v>
      </c>
      <c r="B7" t="s">
        <v>25</v>
      </c>
      <c r="C7" t="s">
        <v>26</v>
      </c>
      <c r="D7" s="10">
        <v>420</v>
      </c>
      <c r="E7">
        <v>420</v>
      </c>
      <c r="F7">
        <v>2124873</v>
      </c>
      <c r="G7">
        <f>D7-E7</f>
        <v>0</v>
      </c>
      <c r="H7" t="str">
        <f>$H$1&amp;F7</f>
        <v>，2124873</v>
      </c>
      <c r="I7" t="s">
        <v>208</v>
      </c>
    </row>
    <row r="8" spans="1:9">
      <c r="A8" t="s">
        <v>65</v>
      </c>
      <c r="B8" t="s">
        <v>26</v>
      </c>
      <c r="C8" t="s">
        <v>68</v>
      </c>
      <c r="D8" s="10">
        <v>112</v>
      </c>
      <c r="E8">
        <v>112</v>
      </c>
      <c r="F8" s="13" t="s">
        <v>209</v>
      </c>
      <c r="G8">
        <f>D8-E8</f>
        <v>0</v>
      </c>
      <c r="H8" t="str">
        <f>$H$1&amp;F8</f>
        <v>，202105172103370022</v>
      </c>
      <c r="I8" t="e">
        <f>VLOOKUP(A8,HOP!A:T,20,0)</f>
        <v>#N/A</v>
      </c>
    </row>
    <row r="9" spans="1:9">
      <c r="A9" t="s">
        <v>72</v>
      </c>
      <c r="B9" t="s">
        <v>42</v>
      </c>
      <c r="C9" t="s">
        <v>36</v>
      </c>
      <c r="D9" s="10">
        <v>349</v>
      </c>
      <c r="E9">
        <v>349</v>
      </c>
      <c r="F9" s="13" t="s">
        <v>210</v>
      </c>
      <c r="G9">
        <f>D9-E9</f>
        <v>0</v>
      </c>
      <c r="H9" t="str">
        <f>$H$1&amp;F9</f>
        <v>，202105161657570020</v>
      </c>
      <c r="I9" t="e">
        <f>VLOOKUP(A9,HOP!A:T,20,0)</f>
        <v>#N/A</v>
      </c>
    </row>
    <row r="10" spans="1:9">
      <c r="A10" t="s">
        <v>76</v>
      </c>
      <c r="B10" t="s">
        <v>42</v>
      </c>
      <c r="C10" t="s">
        <v>36</v>
      </c>
      <c r="D10">
        <v>720</v>
      </c>
      <c r="E10">
        <v>720</v>
      </c>
      <c r="F10" s="13" t="s">
        <v>211</v>
      </c>
      <c r="G10">
        <f>D10-E10</f>
        <v>0</v>
      </c>
      <c r="H10" t="str">
        <f>$H$1&amp;F10</f>
        <v>，202105161653140020</v>
      </c>
      <c r="I10" t="e">
        <f>VLOOKUP(A10,HOP!A:T,20,0)</f>
        <v>#N/A</v>
      </c>
    </row>
    <row r="11" spans="1:9">
      <c r="A11" t="s">
        <v>81</v>
      </c>
      <c r="B11" t="s">
        <v>42</v>
      </c>
      <c r="C11" t="s">
        <v>36</v>
      </c>
      <c r="D11" s="10">
        <v>360</v>
      </c>
      <c r="E11">
        <v>360</v>
      </c>
      <c r="F11" s="13" t="s">
        <v>212</v>
      </c>
      <c r="G11">
        <f>D11-E11</f>
        <v>0</v>
      </c>
      <c r="H11" t="str">
        <f>$H$1&amp;F11</f>
        <v>，202105161723200020</v>
      </c>
      <c r="I11" t="e">
        <f>VLOOKUP(A11,HOP!A:T,20,0)</f>
        <v>#N/A</v>
      </c>
    </row>
    <row r="12" spans="1:9">
      <c r="A12" t="s">
        <v>84</v>
      </c>
      <c r="B12" t="s">
        <v>87</v>
      </c>
      <c r="C12" t="s">
        <v>43</v>
      </c>
      <c r="D12" s="10">
        <v>360</v>
      </c>
      <c r="E12">
        <v>360</v>
      </c>
      <c r="F12" s="13" t="s">
        <v>213</v>
      </c>
      <c r="G12">
        <f>D12-E12</f>
        <v>0</v>
      </c>
      <c r="H12" t="str">
        <f>$H$1&amp;F12</f>
        <v>，202105181343010020</v>
      </c>
      <c r="I12" t="e">
        <f>VLOOKUP(A12,HOP!A:T,20,0)</f>
        <v>#N/A</v>
      </c>
    </row>
    <row r="13" spans="1:9">
      <c r="A13" t="s">
        <v>88</v>
      </c>
      <c r="B13" t="s">
        <v>87</v>
      </c>
      <c r="C13" t="s">
        <v>43</v>
      </c>
      <c r="D13" s="10">
        <v>360</v>
      </c>
      <c r="E13">
        <v>360</v>
      </c>
      <c r="F13" s="13" t="s">
        <v>214</v>
      </c>
      <c r="G13">
        <f>D13-E13</f>
        <v>0</v>
      </c>
      <c r="H13" t="str">
        <f>$H$1&amp;F13</f>
        <v>，202105181343390020</v>
      </c>
      <c r="I13" t="e">
        <f>VLOOKUP(A13,HOP!A:T,20,0)</f>
        <v>#N/A</v>
      </c>
    </row>
    <row r="14" spans="1:9">
      <c r="A14" t="s">
        <v>91</v>
      </c>
      <c r="B14" t="s">
        <v>87</v>
      </c>
      <c r="C14" t="s">
        <v>43</v>
      </c>
      <c r="D14">
        <v>698</v>
      </c>
      <c r="E14">
        <v>698</v>
      </c>
      <c r="F14" s="13" t="s">
        <v>215</v>
      </c>
      <c r="G14">
        <f>D14-E14</f>
        <v>0</v>
      </c>
      <c r="H14" t="str">
        <f>$H$1&amp;F14</f>
        <v>，202105181358520020</v>
      </c>
      <c r="I14" t="e">
        <f>VLOOKUP(A14,HOP!A:T,20,0)</f>
        <v>#N/A</v>
      </c>
    </row>
    <row r="15" spans="1:9">
      <c r="A15" t="s">
        <v>94</v>
      </c>
      <c r="B15" t="s">
        <v>87</v>
      </c>
      <c r="C15" t="s">
        <v>43</v>
      </c>
      <c r="D15" s="10">
        <v>394</v>
      </c>
      <c r="E15">
        <v>394</v>
      </c>
      <c r="F15" s="13" t="s">
        <v>216</v>
      </c>
      <c r="G15">
        <f t="shared" ref="G15:G32" si="0">D15-E15</f>
        <v>0</v>
      </c>
      <c r="H15" t="str">
        <f t="shared" ref="H15:H32" si="1">$H$1&amp;F15</f>
        <v>，202105181855160021</v>
      </c>
      <c r="I15" t="e">
        <f>VLOOKUP(A15,HOP!A:T,20,0)</f>
        <v>#N/A</v>
      </c>
    </row>
    <row r="16" spans="1:9">
      <c r="A16" t="s">
        <v>99</v>
      </c>
      <c r="B16" t="s">
        <v>87</v>
      </c>
      <c r="C16" t="s">
        <v>43</v>
      </c>
      <c r="D16" s="10">
        <v>349</v>
      </c>
      <c r="E16">
        <v>349</v>
      </c>
      <c r="F16" s="13" t="s">
        <v>217</v>
      </c>
      <c r="G16">
        <f t="shared" si="0"/>
        <v>0</v>
      </c>
      <c r="H16" t="str">
        <f t="shared" si="1"/>
        <v>，202105182001100021</v>
      </c>
      <c r="I16" t="e">
        <f>VLOOKUP(A16,HOP!A:T,20,0)</f>
        <v>#N/A</v>
      </c>
    </row>
    <row r="17" spans="1:9">
      <c r="A17" t="s">
        <v>102</v>
      </c>
      <c r="B17" t="s">
        <v>87</v>
      </c>
      <c r="C17" t="s">
        <v>43</v>
      </c>
      <c r="D17" s="10">
        <v>349</v>
      </c>
      <c r="E17">
        <v>349</v>
      </c>
      <c r="F17" s="13" t="s">
        <v>218</v>
      </c>
      <c r="G17">
        <f t="shared" si="0"/>
        <v>0</v>
      </c>
      <c r="H17" t="str">
        <f t="shared" si="1"/>
        <v>，202105182158000021</v>
      </c>
      <c r="I17" t="e">
        <f>VLOOKUP(A17,HOP!A:T,20,0)</f>
        <v>#N/A</v>
      </c>
    </row>
    <row r="18" spans="1:9">
      <c r="A18" t="s">
        <v>105</v>
      </c>
      <c r="B18" t="s">
        <v>43</v>
      </c>
      <c r="C18" t="s">
        <v>47</v>
      </c>
      <c r="D18" s="10">
        <v>349</v>
      </c>
      <c r="E18">
        <v>349</v>
      </c>
      <c r="F18" s="13" t="s">
        <v>219</v>
      </c>
      <c r="G18">
        <f t="shared" si="0"/>
        <v>0</v>
      </c>
      <c r="H18" t="str">
        <f t="shared" si="1"/>
        <v>，202105182058270021</v>
      </c>
      <c r="I18" t="e">
        <f>VLOOKUP(A18,HOP!A:T,20,0)</f>
        <v>#N/A</v>
      </c>
    </row>
    <row r="19" spans="1:9">
      <c r="A19" t="s">
        <v>107</v>
      </c>
      <c r="B19" t="s">
        <v>25</v>
      </c>
      <c r="C19" t="s">
        <v>26</v>
      </c>
      <c r="D19" s="10">
        <v>358</v>
      </c>
      <c r="E19">
        <v>358</v>
      </c>
      <c r="F19" t="s">
        <v>220</v>
      </c>
      <c r="G19">
        <f t="shared" si="0"/>
        <v>0</v>
      </c>
      <c r="H19" t="str">
        <f t="shared" si="1"/>
        <v>，、202105211804060020</v>
      </c>
      <c r="I19" t="e">
        <f>VLOOKUP(A19,HOP!A:T,20,0)</f>
        <v>#N/A</v>
      </c>
    </row>
    <row r="20" spans="1:10">
      <c r="A20">
        <v>1008402623</v>
      </c>
      <c r="B20" t="s">
        <v>26</v>
      </c>
      <c r="C20" t="s">
        <v>68</v>
      </c>
      <c r="D20" s="10">
        <v>358</v>
      </c>
      <c r="E20">
        <v>358</v>
      </c>
      <c r="F20" s="13" t="s">
        <v>221</v>
      </c>
      <c r="G20">
        <f t="shared" si="0"/>
        <v>0</v>
      </c>
      <c r="H20" t="str">
        <f t="shared" si="1"/>
        <v>，202105221655530022</v>
      </c>
      <c r="I20" t="e">
        <f>VLOOKUP(A20,HOP!A:T,20,0)</f>
        <v>#N/A</v>
      </c>
      <c r="J20">
        <v>5.22</v>
      </c>
    </row>
    <row r="21" spans="1:9">
      <c r="A21" t="s">
        <v>114</v>
      </c>
      <c r="B21" t="s">
        <v>42</v>
      </c>
      <c r="C21" t="s">
        <v>36</v>
      </c>
      <c r="D21" s="10">
        <v>199</v>
      </c>
      <c r="E21">
        <v>199</v>
      </c>
      <c r="F21" s="13" t="s">
        <v>222</v>
      </c>
      <c r="G21">
        <f t="shared" si="0"/>
        <v>0</v>
      </c>
      <c r="H21" t="str">
        <f t="shared" si="1"/>
        <v>，202105161339240022</v>
      </c>
      <c r="I21" t="e">
        <f>VLOOKUP(A21,HOP!A:T,20,0)</f>
        <v>#N/A</v>
      </c>
    </row>
    <row r="22" spans="1:9">
      <c r="A22" t="s">
        <v>117</v>
      </c>
      <c r="B22" t="s">
        <v>36</v>
      </c>
      <c r="C22" t="s">
        <v>87</v>
      </c>
      <c r="D22" s="10">
        <v>199</v>
      </c>
      <c r="E22">
        <v>199</v>
      </c>
      <c r="F22" s="13" t="s">
        <v>223</v>
      </c>
      <c r="G22">
        <f t="shared" si="0"/>
        <v>0</v>
      </c>
      <c r="H22" t="str">
        <f t="shared" si="1"/>
        <v>，202105172159060022</v>
      </c>
      <c r="I22" t="e">
        <f>VLOOKUP(A22,HOP!A:T,20,0)</f>
        <v>#N/A</v>
      </c>
    </row>
    <row r="23" spans="1:9">
      <c r="A23" t="s">
        <v>120</v>
      </c>
      <c r="B23" t="s">
        <v>43</v>
      </c>
      <c r="C23" t="s">
        <v>47</v>
      </c>
      <c r="D23" s="10">
        <v>191</v>
      </c>
      <c r="E23">
        <v>191</v>
      </c>
      <c r="F23" s="13" t="s">
        <v>224</v>
      </c>
      <c r="G23">
        <f t="shared" si="0"/>
        <v>0</v>
      </c>
      <c r="H23" t="str">
        <f t="shared" si="1"/>
        <v>，202105191339110020</v>
      </c>
      <c r="I23" t="e">
        <f>VLOOKUP(A23,HOP!A:T,20,0)</f>
        <v>#N/A</v>
      </c>
    </row>
    <row r="24" spans="1:9">
      <c r="A24" t="s">
        <v>122</v>
      </c>
      <c r="B24" t="s">
        <v>47</v>
      </c>
      <c r="C24" t="s">
        <v>25</v>
      </c>
      <c r="D24" s="10">
        <v>191</v>
      </c>
      <c r="E24">
        <v>191</v>
      </c>
      <c r="F24" s="13" t="s">
        <v>225</v>
      </c>
      <c r="G24">
        <f t="shared" si="0"/>
        <v>0</v>
      </c>
      <c r="H24" t="str">
        <f t="shared" si="1"/>
        <v>，202105201759460021</v>
      </c>
      <c r="I24" t="e">
        <f>VLOOKUP(A24,HOP!A:T,20,0)</f>
        <v>#N/A</v>
      </c>
    </row>
    <row r="25" spans="1:9">
      <c r="A25" t="s">
        <v>124</v>
      </c>
      <c r="B25" t="s">
        <v>25</v>
      </c>
      <c r="C25" t="s">
        <v>26</v>
      </c>
      <c r="D25" s="10">
        <v>198</v>
      </c>
      <c r="E25">
        <v>198</v>
      </c>
      <c r="F25" s="13" t="s">
        <v>226</v>
      </c>
      <c r="G25">
        <f t="shared" si="0"/>
        <v>0</v>
      </c>
      <c r="H25" t="str">
        <f t="shared" si="1"/>
        <v>，202105191442490025</v>
      </c>
      <c r="I25" t="e">
        <f>VLOOKUP(A25,HOP!A:T,20,0)</f>
        <v>#N/A</v>
      </c>
    </row>
    <row r="26" spans="1:9">
      <c r="A26" t="s">
        <v>129</v>
      </c>
      <c r="B26" t="s">
        <v>87</v>
      </c>
      <c r="C26" t="s">
        <v>43</v>
      </c>
      <c r="D26" s="10">
        <v>422</v>
      </c>
      <c r="E26">
        <v>422</v>
      </c>
      <c r="F26" s="13" t="s">
        <v>227</v>
      </c>
      <c r="G26">
        <f t="shared" si="0"/>
        <v>0</v>
      </c>
      <c r="H26" t="str">
        <f t="shared" si="1"/>
        <v>，202105171853040022</v>
      </c>
      <c r="I26" t="e">
        <f>VLOOKUP(A26,HOP!A:T,20,0)</f>
        <v>#N/A</v>
      </c>
    </row>
    <row r="27" spans="1:9">
      <c r="A27" t="s">
        <v>133</v>
      </c>
      <c r="B27" t="s">
        <v>87</v>
      </c>
      <c r="C27" t="s">
        <v>43</v>
      </c>
      <c r="D27" s="10">
        <v>422</v>
      </c>
      <c r="E27">
        <v>422</v>
      </c>
      <c r="F27" s="13" t="s">
        <v>228</v>
      </c>
      <c r="G27">
        <f t="shared" si="0"/>
        <v>0</v>
      </c>
      <c r="H27" t="str">
        <f t="shared" si="1"/>
        <v>，202105182002530021</v>
      </c>
      <c r="I27" t="e">
        <f>VLOOKUP(A27,HOP!A:T,20,0)</f>
        <v>#N/A</v>
      </c>
    </row>
    <row r="28" spans="1:9">
      <c r="A28" t="s">
        <v>136</v>
      </c>
      <c r="B28" t="s">
        <v>43</v>
      </c>
      <c r="C28" t="s">
        <v>47</v>
      </c>
      <c r="D28" s="10">
        <v>422</v>
      </c>
      <c r="E28">
        <v>422</v>
      </c>
      <c r="F28" s="13" t="s">
        <v>229</v>
      </c>
      <c r="G28">
        <f t="shared" si="0"/>
        <v>0</v>
      </c>
      <c r="H28" t="str">
        <f t="shared" si="1"/>
        <v>，202105181117560020</v>
      </c>
      <c r="I28" t="e">
        <f>VLOOKUP(A28,HOP!A:T,20,0)</f>
        <v>#N/A</v>
      </c>
    </row>
    <row r="29" spans="1:9">
      <c r="A29" t="s">
        <v>139</v>
      </c>
      <c r="B29" t="s">
        <v>43</v>
      </c>
      <c r="C29" t="s">
        <v>47</v>
      </c>
      <c r="D29" s="10">
        <v>488</v>
      </c>
      <c r="E29">
        <v>488</v>
      </c>
      <c r="F29" s="13" t="s">
        <v>230</v>
      </c>
      <c r="G29">
        <f t="shared" si="0"/>
        <v>0</v>
      </c>
      <c r="H29" t="str">
        <f t="shared" si="1"/>
        <v>，202105181150490025</v>
      </c>
      <c r="I29" t="e">
        <f>VLOOKUP(A29,HOP!A:T,20,0)</f>
        <v>#N/A</v>
      </c>
    </row>
    <row r="30" spans="1:9">
      <c r="A30" t="s">
        <v>143</v>
      </c>
      <c r="B30" t="s">
        <v>43</v>
      </c>
      <c r="C30" t="s">
        <v>47</v>
      </c>
      <c r="D30" s="10">
        <v>588</v>
      </c>
      <c r="E30">
        <v>588</v>
      </c>
      <c r="F30" s="13" t="s">
        <v>231</v>
      </c>
      <c r="G30">
        <f t="shared" si="0"/>
        <v>0</v>
      </c>
      <c r="H30" t="str">
        <f t="shared" si="1"/>
        <v>，202105181836240021</v>
      </c>
      <c r="I30" t="e">
        <f>VLOOKUP(A30,HOP!A:T,20,0)</f>
        <v>#N/A</v>
      </c>
    </row>
    <row r="31" spans="1:9">
      <c r="A31" t="s">
        <v>148</v>
      </c>
      <c r="B31" t="s">
        <v>43</v>
      </c>
      <c r="C31" t="s">
        <v>47</v>
      </c>
      <c r="D31" s="10">
        <v>422</v>
      </c>
      <c r="E31">
        <v>422</v>
      </c>
      <c r="F31" s="13" t="s">
        <v>232</v>
      </c>
      <c r="G31">
        <f t="shared" si="0"/>
        <v>0</v>
      </c>
      <c r="H31" t="str">
        <f t="shared" si="1"/>
        <v>，202105191903060021</v>
      </c>
      <c r="I31" t="e">
        <f>VLOOKUP(A31,HOP!A:T,20,0)</f>
        <v>#N/A</v>
      </c>
    </row>
    <row r="32" spans="1:9">
      <c r="A32" t="s">
        <v>150</v>
      </c>
      <c r="B32" t="s">
        <v>43</v>
      </c>
      <c r="C32" t="s">
        <v>25</v>
      </c>
      <c r="D32" s="10">
        <v>844</v>
      </c>
      <c r="E32">
        <v>422</v>
      </c>
      <c r="F32" s="13" t="s">
        <v>233</v>
      </c>
      <c r="G32">
        <f t="shared" si="0"/>
        <v>422</v>
      </c>
      <c r="H32" t="str">
        <f t="shared" si="1"/>
        <v>，202105201757000036</v>
      </c>
      <c r="I32" t="e">
        <f>VLOOKUP(A32,HOP!A:T,20,0)</f>
        <v>#N/A</v>
      </c>
    </row>
    <row r="33" spans="1:9">
      <c r="A33" t="s">
        <v>153</v>
      </c>
      <c r="B33" t="s">
        <v>47</v>
      </c>
      <c r="C33" t="s">
        <v>25</v>
      </c>
      <c r="D33" s="10">
        <v>422</v>
      </c>
      <c r="E33">
        <v>422</v>
      </c>
      <c r="F33" s="13" t="s">
        <v>234</v>
      </c>
      <c r="G33">
        <f t="shared" ref="G33:G51" si="2">D33-E33</f>
        <v>0</v>
      </c>
      <c r="H33" t="str">
        <f t="shared" ref="H33:H51" si="3">$H$1&amp;F33</f>
        <v>，202105200813340020</v>
      </c>
      <c r="I33" t="e">
        <f>VLOOKUP(A33,HOP!A:T,20,0)</f>
        <v>#N/A</v>
      </c>
    </row>
    <row r="34" spans="1:9">
      <c r="A34" t="s">
        <v>155</v>
      </c>
      <c r="B34" t="s">
        <v>47</v>
      </c>
      <c r="C34" t="s">
        <v>25</v>
      </c>
      <c r="D34" s="10">
        <v>422</v>
      </c>
      <c r="E34">
        <v>422</v>
      </c>
      <c r="F34" s="13" t="s">
        <v>235</v>
      </c>
      <c r="G34">
        <f t="shared" si="2"/>
        <v>0</v>
      </c>
      <c r="H34" t="str">
        <f t="shared" si="3"/>
        <v>，202105201113350025</v>
      </c>
      <c r="I34" t="e">
        <f>VLOOKUP(A34,HOP!A:T,20,0)</f>
        <v>#N/A</v>
      </c>
    </row>
    <row r="35" spans="1:9">
      <c r="A35" t="s">
        <v>158</v>
      </c>
      <c r="B35" t="s">
        <v>47</v>
      </c>
      <c r="C35" t="s">
        <v>25</v>
      </c>
      <c r="D35" s="10">
        <v>404</v>
      </c>
      <c r="E35">
        <v>404</v>
      </c>
      <c r="F35" s="13" t="s">
        <v>236</v>
      </c>
      <c r="G35">
        <f t="shared" si="2"/>
        <v>0</v>
      </c>
      <c r="H35" t="str">
        <f t="shared" si="3"/>
        <v>，202105202125400021</v>
      </c>
      <c r="I35" t="e">
        <f>VLOOKUP(A35,HOP!A:T,20,0)</f>
        <v>#N/A</v>
      </c>
    </row>
    <row r="36" spans="1:9">
      <c r="A36" t="s">
        <v>162</v>
      </c>
      <c r="B36" t="s">
        <v>25</v>
      </c>
      <c r="C36" t="s">
        <v>26</v>
      </c>
      <c r="D36" s="10">
        <v>422</v>
      </c>
      <c r="E36">
        <v>422</v>
      </c>
      <c r="F36" s="13" t="s">
        <v>237</v>
      </c>
      <c r="G36">
        <f t="shared" si="2"/>
        <v>0</v>
      </c>
      <c r="H36" t="str">
        <f t="shared" si="3"/>
        <v>，202105212148330020</v>
      </c>
      <c r="I36" t="e">
        <f>VLOOKUP(A36,HOP!A:T,20,0)</f>
        <v>#N/A</v>
      </c>
    </row>
    <row r="37" spans="1:9">
      <c r="A37" t="s">
        <v>164</v>
      </c>
      <c r="B37" t="s">
        <v>26</v>
      </c>
      <c r="C37" t="s">
        <v>68</v>
      </c>
      <c r="D37" s="10">
        <v>404</v>
      </c>
      <c r="E37">
        <v>404</v>
      </c>
      <c r="F37" s="13" t="s">
        <v>238</v>
      </c>
      <c r="G37">
        <f t="shared" si="2"/>
        <v>0</v>
      </c>
      <c r="H37" t="str">
        <f t="shared" si="3"/>
        <v>，202105221359320021</v>
      </c>
      <c r="I37" t="e">
        <f>VLOOKUP(A37,HOP!A:T,20,0)</f>
        <v>#N/A</v>
      </c>
    </row>
    <row r="38" spans="1:10">
      <c r="A38">
        <v>1008211756</v>
      </c>
      <c r="B38" t="s">
        <v>26</v>
      </c>
      <c r="C38" t="s">
        <v>68</v>
      </c>
      <c r="D38" s="10">
        <v>120</v>
      </c>
      <c r="E38">
        <v>120</v>
      </c>
      <c r="F38" s="13" t="s">
        <v>239</v>
      </c>
      <c r="G38">
        <f t="shared" si="2"/>
        <v>0</v>
      </c>
      <c r="H38" t="str">
        <f t="shared" si="3"/>
        <v>，202105241744520016</v>
      </c>
      <c r="I38" t="e">
        <f>VLOOKUP(A38,HOP!A:T,20,0)</f>
        <v>#N/A</v>
      </c>
      <c r="J38">
        <v>5.24</v>
      </c>
    </row>
    <row r="39" spans="1:9">
      <c r="A39" t="s">
        <v>174</v>
      </c>
      <c r="B39" t="s">
        <v>43</v>
      </c>
      <c r="C39" t="s">
        <v>47</v>
      </c>
      <c r="D39" s="10">
        <v>110</v>
      </c>
      <c r="E39">
        <v>110</v>
      </c>
      <c r="F39" s="13" t="s">
        <v>240</v>
      </c>
      <c r="G39">
        <f t="shared" si="2"/>
        <v>0</v>
      </c>
      <c r="H39" t="str">
        <f t="shared" si="3"/>
        <v>，202105191452370025</v>
      </c>
      <c r="I39" t="e">
        <f>VLOOKUP(A39,HOP!A:T,20,0)</f>
        <v>#N/A</v>
      </c>
    </row>
    <row r="40" hidden="1" spans="1:9">
      <c r="A40" t="s">
        <v>178</v>
      </c>
      <c r="B40" t="s">
        <v>26</v>
      </c>
      <c r="C40" t="s">
        <v>68</v>
      </c>
      <c r="D40" s="10">
        <v>128</v>
      </c>
      <c r="E40" t="str">
        <f>VLOOKUP(A40,HOP!A:L,12,0)</f>
        <v>128.00</v>
      </c>
      <c r="F40" t="str">
        <f>VLOOKUP(A40,HOP!A:C,3,0)</f>
        <v>2127900</v>
      </c>
      <c r="G40">
        <f t="shared" si="2"/>
        <v>0</v>
      </c>
      <c r="H40" t="str">
        <f t="shared" si="3"/>
        <v>，2127900</v>
      </c>
      <c r="I40" t="str">
        <f>VLOOKUP(A40,HOP!A:T,20,0)</f>
        <v>直采</v>
      </c>
    </row>
    <row r="41" spans="1:9">
      <c r="A41" t="s">
        <v>183</v>
      </c>
      <c r="B41" t="s">
        <v>47</v>
      </c>
      <c r="C41" t="s">
        <v>25</v>
      </c>
      <c r="D41" s="10">
        <v>90</v>
      </c>
      <c r="E41">
        <v>90</v>
      </c>
      <c r="F41" s="13" t="s">
        <v>241</v>
      </c>
      <c r="G41">
        <f t="shared" si="2"/>
        <v>0</v>
      </c>
      <c r="H41" t="str">
        <f t="shared" si="3"/>
        <v>，202105201419060025</v>
      </c>
      <c r="I41" t="e">
        <f>VLOOKUP(A41,HOP!A:T,20,0)</f>
        <v>#N/A</v>
      </c>
    </row>
    <row r="42" hidden="1" spans="1:9">
      <c r="A42" t="s">
        <v>189</v>
      </c>
      <c r="B42" t="s">
        <v>26</v>
      </c>
      <c r="C42" t="s">
        <v>68</v>
      </c>
      <c r="D42">
        <v>1797</v>
      </c>
      <c r="E42" t="str">
        <f>VLOOKUP(A42,HOP!A:L,12,0)</f>
        <v>1797.00</v>
      </c>
      <c r="F42" t="str">
        <f>VLOOKUP(A42,HOP!A:C,3,0)</f>
        <v>2127533</v>
      </c>
      <c r="G42">
        <f t="shared" si="2"/>
        <v>0</v>
      </c>
      <c r="H42" t="str">
        <f t="shared" si="3"/>
        <v>，2127533</v>
      </c>
      <c r="I42" t="str">
        <f>VLOOKUP(A42,HOP!A:T,20,0)</f>
        <v>直采</v>
      </c>
    </row>
    <row r="43" hidden="1" spans="1:9">
      <c r="A43" t="s">
        <v>197</v>
      </c>
      <c r="B43" t="s">
        <v>36</v>
      </c>
      <c r="C43" t="s">
        <v>87</v>
      </c>
      <c r="D43">
        <v>2002</v>
      </c>
      <c r="E43" t="str">
        <f>VLOOKUP(A43,HOP!A:L,12,0)</f>
        <v>2002.00</v>
      </c>
      <c r="F43" t="str">
        <f>VLOOKUP(A43,HOP!A:C,3,0)</f>
        <v>2117103</v>
      </c>
      <c r="G43">
        <f>D43-E43</f>
        <v>0</v>
      </c>
      <c r="H43" t="str">
        <f>$H$1&amp;F43</f>
        <v>，2117103</v>
      </c>
      <c r="I43" t="str">
        <f>VLOOKUP(A43,HOP!A:T,20,0)</f>
        <v>直采</v>
      </c>
    </row>
    <row r="45" spans="4:4">
      <c r="D45">
        <f>SUM(D2:D44)</f>
        <v>21260</v>
      </c>
    </row>
    <row r="48" spans="1:2">
      <c r="A48" t="s">
        <v>242</v>
      </c>
      <c r="B48">
        <v>478</v>
      </c>
    </row>
    <row r="49" spans="1:2">
      <c r="A49" t="s">
        <v>243</v>
      </c>
      <c r="B49">
        <v>1797</v>
      </c>
    </row>
    <row r="50" spans="1:2">
      <c r="A50" s="1" t="s">
        <v>244</v>
      </c>
      <c r="B50" s="1">
        <v>7367</v>
      </c>
    </row>
    <row r="51" spans="1:2">
      <c r="A51" s="1" t="s">
        <v>245</v>
      </c>
      <c r="B51" s="1">
        <v>11196</v>
      </c>
    </row>
    <row r="52" spans="1:2">
      <c r="A52" s="1" t="s">
        <v>246</v>
      </c>
      <c r="B52" s="1">
        <v>422</v>
      </c>
    </row>
    <row r="53" spans="1:2">
      <c r="A53" s="1" t="s">
        <v>247</v>
      </c>
      <c r="B53" s="1">
        <f>SUBTOTAL(9,B48:B52)</f>
        <v>21260</v>
      </c>
    </row>
  </sheetData>
  <autoFilter ref="A1:I43">
    <filterColumn colId="8">
      <customFilters>
        <customFilter operator="equal" val="#N/A"/>
      </customFilters>
    </filterColumn>
    <extLst/>
  </autoFilter>
  <conditionalFormatting sqref="A50:A53">
    <cfRule type="duplicateValues" dxfId="0" priority="1"/>
  </conditionalFormatting>
  <conditionalFormatting sqref="A1:A49 A54:A1048576">
    <cfRule type="duplicateValues" dxfId="1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workbookViewId="0">
      <selection activeCell="C11" sqref="C11:C41"/>
    </sheetView>
  </sheetViews>
  <sheetFormatPr defaultColWidth="8" defaultRowHeight="12.75"/>
  <cols>
    <col min="1" max="1" width="12.75" style="7" customWidth="1"/>
    <col min="2" max="16383" width="8" style="7"/>
    <col min="16384" max="16384" width="8" style="1"/>
  </cols>
  <sheetData>
    <row r="1" s="7" customFormat="1" spans="1:20">
      <c r="A1" s="8" t="s">
        <v>248</v>
      </c>
      <c r="B1" s="8" t="s">
        <v>249</v>
      </c>
      <c r="C1" s="8" t="s">
        <v>250</v>
      </c>
      <c r="D1" s="8" t="s">
        <v>251</v>
      </c>
      <c r="E1" s="8" t="s">
        <v>252</v>
      </c>
      <c r="F1" s="8" t="s">
        <v>17</v>
      </c>
      <c r="G1" s="8" t="s">
        <v>18</v>
      </c>
      <c r="H1" s="8" t="s">
        <v>253</v>
      </c>
      <c r="I1" s="8" t="s">
        <v>254</v>
      </c>
      <c r="J1" s="8" t="s">
        <v>255</v>
      </c>
      <c r="K1" s="8" t="s">
        <v>256</v>
      </c>
      <c r="L1" s="8" t="s">
        <v>257</v>
      </c>
      <c r="M1" s="8" t="s">
        <v>258</v>
      </c>
      <c r="N1" s="8" t="s">
        <v>259</v>
      </c>
      <c r="O1" s="8" t="s">
        <v>260</v>
      </c>
      <c r="P1" s="8" t="s">
        <v>261</v>
      </c>
      <c r="Q1" s="8" t="s">
        <v>262</v>
      </c>
      <c r="R1" s="8" t="s">
        <v>263</v>
      </c>
      <c r="S1" s="8" t="s">
        <v>264</v>
      </c>
      <c r="T1" s="8" t="s">
        <v>265</v>
      </c>
    </row>
    <row r="2" s="7" customFormat="1" spans="1:20">
      <c r="A2" s="7" t="s">
        <v>178</v>
      </c>
      <c r="B2" s="7" t="s">
        <v>266</v>
      </c>
      <c r="C2" s="7" t="s">
        <v>267</v>
      </c>
      <c r="D2" s="7" t="s">
        <v>268</v>
      </c>
      <c r="E2" s="7" t="s">
        <v>179</v>
      </c>
      <c r="F2" s="7" t="s">
        <v>266</v>
      </c>
      <c r="G2" s="7" t="s">
        <v>269</v>
      </c>
      <c r="H2" s="7" t="s">
        <v>270</v>
      </c>
      <c r="I2" s="7" t="s">
        <v>180</v>
      </c>
      <c r="J2" s="7" t="s">
        <v>271</v>
      </c>
      <c r="K2" s="7" t="s">
        <v>180</v>
      </c>
      <c r="L2" s="7" t="s">
        <v>180</v>
      </c>
      <c r="M2" s="7" t="s">
        <v>272</v>
      </c>
      <c r="N2" s="7" t="s">
        <v>272</v>
      </c>
      <c r="O2" s="7" t="s">
        <v>7</v>
      </c>
      <c r="P2" s="7" t="s">
        <v>273</v>
      </c>
      <c r="Q2" s="7" t="s">
        <v>274</v>
      </c>
      <c r="R2" s="7" t="s">
        <v>275</v>
      </c>
      <c r="S2" s="7" t="s">
        <v>276</v>
      </c>
      <c r="T2" s="7" t="s">
        <v>208</v>
      </c>
    </row>
    <row r="3" s="7" customFormat="1" spans="1:20">
      <c r="A3" s="7" t="s">
        <v>189</v>
      </c>
      <c r="B3" s="7" t="s">
        <v>266</v>
      </c>
      <c r="C3" s="7" t="s">
        <v>277</v>
      </c>
      <c r="D3" s="7" t="s">
        <v>187</v>
      </c>
      <c r="E3" s="7" t="s">
        <v>278</v>
      </c>
      <c r="F3" s="7" t="s">
        <v>266</v>
      </c>
      <c r="G3" s="7" t="s">
        <v>269</v>
      </c>
      <c r="H3" s="7" t="s">
        <v>270</v>
      </c>
      <c r="I3" s="7" t="s">
        <v>279</v>
      </c>
      <c r="J3" s="7" t="s">
        <v>271</v>
      </c>
      <c r="K3" s="7" t="s">
        <v>279</v>
      </c>
      <c r="L3" s="7" t="s">
        <v>279</v>
      </c>
      <c r="M3" s="7" t="s">
        <v>272</v>
      </c>
      <c r="N3" s="7" t="s">
        <v>272</v>
      </c>
      <c r="O3" s="7" t="s">
        <v>7</v>
      </c>
      <c r="P3" s="7" t="s">
        <v>273</v>
      </c>
      <c r="Q3" s="7" t="s">
        <v>280</v>
      </c>
      <c r="R3" s="7" t="s">
        <v>275</v>
      </c>
      <c r="S3" s="7" t="s">
        <v>276</v>
      </c>
      <c r="T3" s="7" t="s">
        <v>208</v>
      </c>
    </row>
    <row r="4" s="7" customFormat="1" spans="1:20">
      <c r="A4" s="7" t="s">
        <v>60</v>
      </c>
      <c r="B4" s="7" t="s">
        <v>281</v>
      </c>
      <c r="C4" s="7">
        <v>2124873</v>
      </c>
      <c r="D4" s="7" t="s">
        <v>57</v>
      </c>
      <c r="E4" s="7" t="s">
        <v>60</v>
      </c>
      <c r="F4" s="7" t="s">
        <v>282</v>
      </c>
      <c r="G4" s="7" t="s">
        <v>266</v>
      </c>
      <c r="H4" s="7" t="s">
        <v>270</v>
      </c>
      <c r="I4" s="7" t="s">
        <v>62</v>
      </c>
      <c r="J4" s="7" t="s">
        <v>271</v>
      </c>
      <c r="K4" s="7" t="s">
        <v>62</v>
      </c>
      <c r="L4" s="7" t="s">
        <v>62</v>
      </c>
      <c r="M4" s="7" t="s">
        <v>272</v>
      </c>
      <c r="N4" s="7" t="s">
        <v>272</v>
      </c>
      <c r="O4" s="7" t="s">
        <v>7</v>
      </c>
      <c r="P4" s="7" t="s">
        <v>273</v>
      </c>
      <c r="Q4" s="7" t="s">
        <v>283</v>
      </c>
      <c r="R4" s="7" t="s">
        <v>275</v>
      </c>
      <c r="S4" s="7" t="s">
        <v>276</v>
      </c>
      <c r="T4" s="7" t="s">
        <v>208</v>
      </c>
    </row>
    <row r="5" s="7" customFormat="1" spans="1:20">
      <c r="A5" s="7" t="s">
        <v>52</v>
      </c>
      <c r="B5" s="7" t="s">
        <v>284</v>
      </c>
      <c r="C5" s="7" t="s">
        <v>285</v>
      </c>
      <c r="D5" s="7" t="s">
        <v>50</v>
      </c>
      <c r="E5" s="7" t="s">
        <v>54</v>
      </c>
      <c r="F5" s="7" t="s">
        <v>284</v>
      </c>
      <c r="G5" s="7" t="s">
        <v>281</v>
      </c>
      <c r="H5" s="7" t="s">
        <v>270</v>
      </c>
      <c r="I5" s="7" t="s">
        <v>56</v>
      </c>
      <c r="J5" s="7" t="s">
        <v>271</v>
      </c>
      <c r="K5" s="7" t="s">
        <v>56</v>
      </c>
      <c r="L5" s="7" t="s">
        <v>56</v>
      </c>
      <c r="M5" s="7" t="s">
        <v>272</v>
      </c>
      <c r="N5" s="7" t="s">
        <v>272</v>
      </c>
      <c r="O5" s="7" t="s">
        <v>7</v>
      </c>
      <c r="P5" s="7" t="s">
        <v>273</v>
      </c>
      <c r="Q5" s="7" t="s">
        <v>286</v>
      </c>
      <c r="R5" s="7" t="s">
        <v>275</v>
      </c>
      <c r="S5" s="7" t="s">
        <v>276</v>
      </c>
      <c r="T5" s="7" t="s">
        <v>208</v>
      </c>
    </row>
    <row r="6" s="7" customFormat="1" spans="1:20">
      <c r="A6" s="7" t="s">
        <v>197</v>
      </c>
      <c r="B6" s="7" t="s">
        <v>287</v>
      </c>
      <c r="C6" s="7" t="s">
        <v>288</v>
      </c>
      <c r="D6" s="7" t="s">
        <v>195</v>
      </c>
      <c r="E6" s="7" t="s">
        <v>289</v>
      </c>
      <c r="F6" s="7" t="s">
        <v>290</v>
      </c>
      <c r="G6" s="7" t="s">
        <v>291</v>
      </c>
      <c r="H6" s="7" t="s">
        <v>270</v>
      </c>
      <c r="I6" s="7" t="s">
        <v>292</v>
      </c>
      <c r="J6" s="7" t="s">
        <v>271</v>
      </c>
      <c r="K6" s="7" t="s">
        <v>292</v>
      </c>
      <c r="L6" s="7" t="s">
        <v>292</v>
      </c>
      <c r="M6" s="7" t="s">
        <v>272</v>
      </c>
      <c r="N6" s="7" t="s">
        <v>272</v>
      </c>
      <c r="O6" s="7" t="s">
        <v>7</v>
      </c>
      <c r="P6" s="7" t="s">
        <v>273</v>
      </c>
      <c r="Q6" s="7" t="s">
        <v>293</v>
      </c>
      <c r="R6" s="7" t="s">
        <v>275</v>
      </c>
      <c r="S6" s="7" t="s">
        <v>276</v>
      </c>
      <c r="T6" s="7" t="s">
        <v>208</v>
      </c>
    </row>
    <row r="7" s="7" customFormat="1" spans="1:20">
      <c r="A7" s="7" t="s">
        <v>39</v>
      </c>
      <c r="B7" s="7" t="s">
        <v>294</v>
      </c>
      <c r="C7" s="7" t="s">
        <v>295</v>
      </c>
      <c r="D7" s="7" t="s">
        <v>29</v>
      </c>
      <c r="E7" s="7" t="s">
        <v>40</v>
      </c>
      <c r="F7" s="7" t="s">
        <v>296</v>
      </c>
      <c r="G7" s="7" t="s">
        <v>284</v>
      </c>
      <c r="H7" s="7" t="s">
        <v>270</v>
      </c>
      <c r="I7" s="7" t="s">
        <v>44</v>
      </c>
      <c r="J7" s="7" t="s">
        <v>271</v>
      </c>
      <c r="K7" s="7" t="s">
        <v>44</v>
      </c>
      <c r="L7" s="7" t="s">
        <v>44</v>
      </c>
      <c r="M7" s="7" t="s">
        <v>272</v>
      </c>
      <c r="N7" s="7" t="s">
        <v>272</v>
      </c>
      <c r="O7" s="7" t="s">
        <v>7</v>
      </c>
      <c r="P7" s="7" t="s">
        <v>273</v>
      </c>
      <c r="Q7" s="7" t="s">
        <v>297</v>
      </c>
      <c r="R7" s="7" t="s">
        <v>275</v>
      </c>
      <c r="S7" s="7" t="s">
        <v>276</v>
      </c>
      <c r="T7" s="7" t="s">
        <v>208</v>
      </c>
    </row>
    <row r="8" s="7" customFormat="1" spans="1:20">
      <c r="A8" s="7" t="s">
        <v>22</v>
      </c>
      <c r="B8" s="7" t="s">
        <v>294</v>
      </c>
      <c r="C8" s="7" t="s">
        <v>298</v>
      </c>
      <c r="D8" s="7" t="s">
        <v>9</v>
      </c>
      <c r="E8" s="7" t="s">
        <v>23</v>
      </c>
      <c r="F8" s="7" t="s">
        <v>282</v>
      </c>
      <c r="G8" s="7" t="s">
        <v>266</v>
      </c>
      <c r="H8" s="7" t="s">
        <v>270</v>
      </c>
      <c r="I8" s="7" t="s">
        <v>28</v>
      </c>
      <c r="J8" s="7" t="s">
        <v>271</v>
      </c>
      <c r="K8" s="7" t="s">
        <v>28</v>
      </c>
      <c r="L8" s="7" t="s">
        <v>28</v>
      </c>
      <c r="M8" s="7" t="s">
        <v>272</v>
      </c>
      <c r="N8" s="7" t="s">
        <v>272</v>
      </c>
      <c r="O8" s="7" t="s">
        <v>7</v>
      </c>
      <c r="P8" s="7" t="s">
        <v>273</v>
      </c>
      <c r="Q8" s="7" t="s">
        <v>299</v>
      </c>
      <c r="R8" s="7" t="s">
        <v>275</v>
      </c>
      <c r="S8" s="7" t="s">
        <v>276</v>
      </c>
      <c r="T8" s="7" t="s">
        <v>208</v>
      </c>
    </row>
    <row r="9" s="7" customFormat="1" spans="1:20">
      <c r="A9" s="7" t="s">
        <v>45</v>
      </c>
      <c r="B9" s="7" t="s">
        <v>300</v>
      </c>
      <c r="C9" s="7" t="s">
        <v>301</v>
      </c>
      <c r="D9" s="7" t="s">
        <v>29</v>
      </c>
      <c r="E9" s="7" t="s">
        <v>46</v>
      </c>
      <c r="F9" s="7" t="s">
        <v>281</v>
      </c>
      <c r="G9" s="7" t="s">
        <v>266</v>
      </c>
      <c r="H9" s="7" t="s">
        <v>270</v>
      </c>
      <c r="I9" s="7" t="s">
        <v>49</v>
      </c>
      <c r="J9" s="7" t="s">
        <v>271</v>
      </c>
      <c r="K9" s="7" t="s">
        <v>49</v>
      </c>
      <c r="L9" s="7" t="s">
        <v>49</v>
      </c>
      <c r="M9" s="7" t="s">
        <v>272</v>
      </c>
      <c r="N9" s="7" t="s">
        <v>272</v>
      </c>
      <c r="O9" s="7" t="s">
        <v>7</v>
      </c>
      <c r="P9" s="7" t="s">
        <v>273</v>
      </c>
      <c r="Q9" s="7" t="s">
        <v>302</v>
      </c>
      <c r="R9" s="7" t="s">
        <v>275</v>
      </c>
      <c r="S9" s="7" t="s">
        <v>276</v>
      </c>
      <c r="T9" s="7" t="s">
        <v>208</v>
      </c>
    </row>
    <row r="10" s="7" customFormat="1" spans="1:20">
      <c r="A10" s="7" t="s">
        <v>31</v>
      </c>
      <c r="B10" s="7" t="s">
        <v>303</v>
      </c>
      <c r="C10" s="7" t="s">
        <v>304</v>
      </c>
      <c r="D10" s="7" t="s">
        <v>29</v>
      </c>
      <c r="E10" s="7" t="s">
        <v>33</v>
      </c>
      <c r="F10" s="7" t="s">
        <v>294</v>
      </c>
      <c r="G10" s="7" t="s">
        <v>290</v>
      </c>
      <c r="H10" s="7" t="s">
        <v>270</v>
      </c>
      <c r="I10" s="7" t="s">
        <v>38</v>
      </c>
      <c r="J10" s="7" t="s">
        <v>271</v>
      </c>
      <c r="K10" s="7" t="s">
        <v>38</v>
      </c>
      <c r="L10" s="7" t="s">
        <v>38</v>
      </c>
      <c r="M10" s="7" t="s">
        <v>272</v>
      </c>
      <c r="N10" s="7" t="s">
        <v>272</v>
      </c>
      <c r="O10" s="7" t="s">
        <v>7</v>
      </c>
      <c r="P10" s="7" t="s">
        <v>273</v>
      </c>
      <c r="Q10" s="7" t="s">
        <v>305</v>
      </c>
      <c r="R10" s="7" t="s">
        <v>275</v>
      </c>
      <c r="S10" s="7" t="s">
        <v>276</v>
      </c>
      <c r="T10" s="7" t="s">
        <v>208</v>
      </c>
    </row>
    <row r="11" ht="14.25" spans="1:12">
      <c r="A11" s="1">
        <v>1002875895</v>
      </c>
      <c r="C11" s="14" t="s">
        <v>209</v>
      </c>
      <c r="L11" s="1">
        <v>112</v>
      </c>
    </row>
    <row r="12" ht="14.25" spans="1:12">
      <c r="A12" s="1">
        <v>1001528982</v>
      </c>
      <c r="C12" s="14" t="s">
        <v>210</v>
      </c>
      <c r="L12" s="1">
        <v>349</v>
      </c>
    </row>
    <row r="13" ht="14.25" spans="1:12">
      <c r="A13" s="1">
        <v>1001530315</v>
      </c>
      <c r="C13" s="14" t="s">
        <v>211</v>
      </c>
      <c r="L13" s="1">
        <v>720</v>
      </c>
    </row>
    <row r="14" ht="14.25" spans="1:12">
      <c r="A14" s="1">
        <v>1001554115</v>
      </c>
      <c r="C14" s="14" t="s">
        <v>212</v>
      </c>
      <c r="L14" s="1">
        <v>360</v>
      </c>
    </row>
    <row r="15" ht="14.25" spans="1:12">
      <c r="A15" s="1">
        <v>1003660634</v>
      </c>
      <c r="C15" s="14" t="s">
        <v>213</v>
      </c>
      <c r="L15" s="1">
        <v>360</v>
      </c>
    </row>
    <row r="16" ht="14.25" spans="1:12">
      <c r="A16" s="1">
        <v>1003661640</v>
      </c>
      <c r="C16" s="14" t="s">
        <v>214</v>
      </c>
      <c r="L16" s="1">
        <v>360</v>
      </c>
    </row>
    <row r="17" ht="14.25" spans="1:12">
      <c r="A17" s="1">
        <v>1003663972</v>
      </c>
      <c r="C17" s="14" t="s">
        <v>215</v>
      </c>
      <c r="L17" s="1">
        <v>698</v>
      </c>
    </row>
    <row r="18" ht="14.25" spans="1:12">
      <c r="A18" s="1">
        <v>1003919362</v>
      </c>
      <c r="C18" s="14" t="s">
        <v>216</v>
      </c>
      <c r="L18" s="1">
        <v>394</v>
      </c>
    </row>
    <row r="19" ht="14.25" spans="1:12">
      <c r="A19" s="1">
        <v>1003972439</v>
      </c>
      <c r="C19" s="14" t="s">
        <v>217</v>
      </c>
      <c r="L19" s="1">
        <v>349</v>
      </c>
    </row>
    <row r="20" ht="14.25" spans="1:12">
      <c r="A20" s="1">
        <v>1004065180</v>
      </c>
      <c r="C20" s="14" t="s">
        <v>218</v>
      </c>
      <c r="L20" s="1">
        <v>349</v>
      </c>
    </row>
    <row r="21" ht="14.25" spans="1:12">
      <c r="A21" s="1">
        <v>1004018441</v>
      </c>
      <c r="C21" s="14" t="s">
        <v>219</v>
      </c>
      <c r="L21" s="1">
        <v>349</v>
      </c>
    </row>
    <row r="22" ht="14.25" spans="1:12">
      <c r="A22" s="1">
        <v>1007314836</v>
      </c>
      <c r="C22" s="14" t="s">
        <v>306</v>
      </c>
      <c r="L22" s="1">
        <v>358</v>
      </c>
    </row>
    <row r="23" ht="14.25" spans="1:12">
      <c r="A23" s="1">
        <v>1001377468</v>
      </c>
      <c r="C23" s="14" t="s">
        <v>222</v>
      </c>
      <c r="L23" s="1">
        <v>199</v>
      </c>
    </row>
    <row r="24" ht="14.25" spans="1:12">
      <c r="A24" s="1">
        <v>1002917658</v>
      </c>
      <c r="C24" s="14" t="s">
        <v>223</v>
      </c>
      <c r="L24" s="1">
        <v>199</v>
      </c>
    </row>
    <row r="25" ht="14.25" spans="1:12">
      <c r="A25" s="1">
        <v>1004814388</v>
      </c>
      <c r="C25" s="14" t="s">
        <v>224</v>
      </c>
      <c r="L25" s="1">
        <v>191</v>
      </c>
    </row>
    <row r="26" ht="14.25" spans="1:12">
      <c r="A26" s="1">
        <v>1006168977</v>
      </c>
      <c r="C26" s="14" t="s">
        <v>225</v>
      </c>
      <c r="L26" s="1">
        <v>191</v>
      </c>
    </row>
    <row r="27" ht="14.25" spans="1:12">
      <c r="A27" s="1">
        <v>1004857508</v>
      </c>
      <c r="C27" s="14" t="s">
        <v>226</v>
      </c>
      <c r="L27" s="1">
        <v>198</v>
      </c>
    </row>
    <row r="28" ht="14.25" spans="1:12">
      <c r="A28" s="1">
        <v>1002767203</v>
      </c>
      <c r="C28" s="14" t="s">
        <v>227</v>
      </c>
      <c r="L28" s="1">
        <v>422</v>
      </c>
    </row>
    <row r="29" ht="14.25" spans="1:12">
      <c r="A29" s="1">
        <v>1003973993</v>
      </c>
      <c r="C29" s="14" t="s">
        <v>228</v>
      </c>
      <c r="L29" s="1">
        <v>422</v>
      </c>
    </row>
    <row r="30" ht="14.25" spans="1:12">
      <c r="A30" s="1">
        <v>1003553884</v>
      </c>
      <c r="C30" s="14" t="s">
        <v>229</v>
      </c>
      <c r="L30" s="1">
        <v>422</v>
      </c>
    </row>
    <row r="31" ht="14.25" spans="1:12">
      <c r="A31" s="1">
        <v>1003555863</v>
      </c>
      <c r="C31" s="14" t="s">
        <v>230</v>
      </c>
      <c r="L31" s="1">
        <v>488</v>
      </c>
    </row>
    <row r="32" ht="14.25" spans="1:12">
      <c r="A32" s="1">
        <v>1003904736</v>
      </c>
      <c r="C32" s="14" t="s">
        <v>231</v>
      </c>
      <c r="L32" s="1">
        <v>588</v>
      </c>
    </row>
    <row r="33" ht="14.25" spans="1:12">
      <c r="A33" s="1">
        <v>1005073139</v>
      </c>
      <c r="C33" s="14" t="s">
        <v>232</v>
      </c>
      <c r="L33" s="1">
        <v>422</v>
      </c>
    </row>
    <row r="34" ht="14.25" spans="1:12">
      <c r="A34" s="2">
        <v>1004586844</v>
      </c>
      <c r="C34" s="15" t="s">
        <v>233</v>
      </c>
      <c r="L34" s="2">
        <v>422</v>
      </c>
    </row>
    <row r="35" ht="14.25" spans="1:12">
      <c r="A35" s="1">
        <v>1005309966</v>
      </c>
      <c r="C35" s="14" t="s">
        <v>234</v>
      </c>
      <c r="L35" s="1">
        <v>422</v>
      </c>
    </row>
    <row r="36" ht="14.25" spans="1:12">
      <c r="A36" s="1">
        <v>1005843902</v>
      </c>
      <c r="C36" s="14" t="s">
        <v>235</v>
      </c>
      <c r="L36" s="1">
        <v>422</v>
      </c>
    </row>
    <row r="37" ht="14.25" spans="1:12">
      <c r="A37" s="1">
        <v>1006331332</v>
      </c>
      <c r="C37" s="14" t="s">
        <v>236</v>
      </c>
      <c r="L37" s="1">
        <v>404</v>
      </c>
    </row>
    <row r="38" ht="14.25" spans="1:12">
      <c r="A38" s="1">
        <v>1007493916</v>
      </c>
      <c r="C38" s="14" t="s">
        <v>237</v>
      </c>
      <c r="L38" s="1">
        <v>422</v>
      </c>
    </row>
    <row r="39" ht="14.25" spans="1:12">
      <c r="A39" s="1">
        <v>1008268123</v>
      </c>
      <c r="C39" s="14" t="s">
        <v>238</v>
      </c>
      <c r="L39" s="1">
        <v>404</v>
      </c>
    </row>
    <row r="40" ht="14.25" spans="1:12">
      <c r="A40" s="1">
        <v>1004834294</v>
      </c>
      <c r="C40" s="14" t="s">
        <v>240</v>
      </c>
      <c r="L40" s="1">
        <v>110</v>
      </c>
    </row>
    <row r="41" ht="14.25" spans="1:12">
      <c r="A41" s="1">
        <v>1005897807</v>
      </c>
      <c r="C41" s="14" t="s">
        <v>241</v>
      </c>
      <c r="L41" s="1">
        <v>90</v>
      </c>
    </row>
  </sheetData>
  <conditionalFormatting sqref="A11:A41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32"/>
  <sheetViews>
    <sheetView workbookViewId="0">
      <selection activeCell="J2" sqref="J2:J32"/>
    </sheetView>
  </sheetViews>
  <sheetFormatPr defaultColWidth="9" defaultRowHeight="14.25"/>
  <cols>
    <col min="1" max="1" width="14" customWidth="1"/>
  </cols>
  <sheetData>
    <row r="2" s="1" customFormat="1" spans="1:10">
      <c r="A2" s="1">
        <v>1002875895</v>
      </c>
      <c r="B2" s="1" t="s">
        <v>26</v>
      </c>
      <c r="C2" s="1" t="s">
        <v>68</v>
      </c>
      <c r="D2" s="3">
        <v>112</v>
      </c>
      <c r="E2" s="1">
        <v>112</v>
      </c>
      <c r="F2" s="14" t="s">
        <v>209</v>
      </c>
      <c r="G2" s="1">
        <v>0</v>
      </c>
      <c r="H2" s="1" t="s">
        <v>307</v>
      </c>
      <c r="I2" s="1" t="e">
        <v>#N/A</v>
      </c>
      <c r="J2" s="1">
        <v>5.17</v>
      </c>
    </row>
    <row r="3" s="1" customFormat="1" spans="1:10">
      <c r="A3" s="1">
        <v>1001528982</v>
      </c>
      <c r="B3" s="1" t="s">
        <v>42</v>
      </c>
      <c r="C3" s="1" t="s">
        <v>36</v>
      </c>
      <c r="D3" s="3">
        <v>349</v>
      </c>
      <c r="E3" s="1">
        <v>349</v>
      </c>
      <c r="F3" s="14" t="s">
        <v>210</v>
      </c>
      <c r="G3" s="1">
        <v>0</v>
      </c>
      <c r="H3" s="1" t="s">
        <v>308</v>
      </c>
      <c r="I3" s="1" t="e">
        <v>#N/A</v>
      </c>
      <c r="J3" s="1">
        <v>5.16</v>
      </c>
    </row>
    <row r="4" s="1" customFormat="1" spans="1:10">
      <c r="A4" s="1">
        <v>1001530315</v>
      </c>
      <c r="B4" s="1" t="s">
        <v>42</v>
      </c>
      <c r="C4" s="1" t="s">
        <v>36</v>
      </c>
      <c r="D4" s="3">
        <v>720</v>
      </c>
      <c r="E4" s="1">
        <v>720</v>
      </c>
      <c r="F4" s="14" t="s">
        <v>211</v>
      </c>
      <c r="G4" s="1">
        <v>0</v>
      </c>
      <c r="H4" s="1" t="s">
        <v>309</v>
      </c>
      <c r="I4" s="1" t="e">
        <v>#N/A</v>
      </c>
      <c r="J4" s="1">
        <v>5.16</v>
      </c>
    </row>
    <row r="5" s="1" customFormat="1" spans="1:10">
      <c r="A5" s="1">
        <v>1001554115</v>
      </c>
      <c r="B5" s="1" t="s">
        <v>42</v>
      </c>
      <c r="C5" s="1" t="s">
        <v>36</v>
      </c>
      <c r="D5" s="3">
        <v>360</v>
      </c>
      <c r="E5" s="1">
        <v>360</v>
      </c>
      <c r="F5" s="14" t="s">
        <v>212</v>
      </c>
      <c r="G5" s="1">
        <v>0</v>
      </c>
      <c r="H5" s="1" t="s">
        <v>310</v>
      </c>
      <c r="I5" s="1" t="e">
        <v>#N/A</v>
      </c>
      <c r="J5" s="1">
        <v>5.16</v>
      </c>
    </row>
    <row r="6" s="1" customFormat="1" spans="1:10">
      <c r="A6" s="1">
        <v>1003660634</v>
      </c>
      <c r="B6" s="1" t="s">
        <v>87</v>
      </c>
      <c r="C6" s="1" t="s">
        <v>43</v>
      </c>
      <c r="D6" s="3">
        <v>360</v>
      </c>
      <c r="E6" s="1">
        <v>360</v>
      </c>
      <c r="F6" s="14" t="s">
        <v>213</v>
      </c>
      <c r="G6" s="1">
        <v>0</v>
      </c>
      <c r="H6" s="1" t="s">
        <v>311</v>
      </c>
      <c r="I6" s="1" t="e">
        <v>#N/A</v>
      </c>
      <c r="J6" s="1">
        <v>5.18</v>
      </c>
    </row>
    <row r="7" s="1" customFormat="1" spans="1:10">
      <c r="A7" s="1">
        <v>1003661640</v>
      </c>
      <c r="B7" s="1" t="s">
        <v>87</v>
      </c>
      <c r="C7" s="1" t="s">
        <v>43</v>
      </c>
      <c r="D7" s="3">
        <v>360</v>
      </c>
      <c r="E7" s="1">
        <v>360</v>
      </c>
      <c r="F7" s="14" t="s">
        <v>214</v>
      </c>
      <c r="G7" s="1">
        <v>0</v>
      </c>
      <c r="H7" s="1" t="s">
        <v>312</v>
      </c>
      <c r="I7" s="1" t="e">
        <v>#N/A</v>
      </c>
      <c r="J7" s="1">
        <v>5.18</v>
      </c>
    </row>
    <row r="8" s="1" customFormat="1" spans="1:10">
      <c r="A8" s="1">
        <v>1003663972</v>
      </c>
      <c r="B8" s="1" t="s">
        <v>87</v>
      </c>
      <c r="C8" s="1" t="s">
        <v>43</v>
      </c>
      <c r="D8" s="3">
        <v>698</v>
      </c>
      <c r="E8" s="1">
        <v>698</v>
      </c>
      <c r="F8" s="14" t="s">
        <v>215</v>
      </c>
      <c r="G8" s="1">
        <v>0</v>
      </c>
      <c r="H8" s="1" t="s">
        <v>313</v>
      </c>
      <c r="I8" s="1" t="e">
        <v>#N/A</v>
      </c>
      <c r="J8" s="1">
        <v>5.18</v>
      </c>
    </row>
    <row r="9" s="1" customFormat="1" spans="1:10">
      <c r="A9" s="1">
        <v>1003919362</v>
      </c>
      <c r="B9" s="1" t="s">
        <v>87</v>
      </c>
      <c r="C9" s="1" t="s">
        <v>43</v>
      </c>
      <c r="D9" s="3">
        <v>394</v>
      </c>
      <c r="E9" s="1">
        <v>394</v>
      </c>
      <c r="F9" s="14" t="s">
        <v>216</v>
      </c>
      <c r="G9" s="1">
        <v>0</v>
      </c>
      <c r="H9" s="1" t="s">
        <v>314</v>
      </c>
      <c r="I9" s="1" t="e">
        <v>#N/A</v>
      </c>
      <c r="J9" s="1">
        <v>5.18</v>
      </c>
    </row>
    <row r="10" s="1" customFormat="1" spans="1:10">
      <c r="A10" s="1">
        <v>1003972439</v>
      </c>
      <c r="B10" s="1" t="s">
        <v>87</v>
      </c>
      <c r="C10" s="1" t="s">
        <v>43</v>
      </c>
      <c r="D10" s="3">
        <v>349</v>
      </c>
      <c r="E10" s="1">
        <v>349</v>
      </c>
      <c r="F10" s="14" t="s">
        <v>217</v>
      </c>
      <c r="G10" s="1">
        <v>0</v>
      </c>
      <c r="H10" s="1" t="s">
        <v>315</v>
      </c>
      <c r="I10" s="1" t="e">
        <v>#N/A</v>
      </c>
      <c r="J10" s="1">
        <v>5.18</v>
      </c>
    </row>
    <row r="11" s="1" customFormat="1" spans="1:10">
      <c r="A11" s="1">
        <v>1004065180</v>
      </c>
      <c r="B11" s="1" t="s">
        <v>87</v>
      </c>
      <c r="C11" s="1" t="s">
        <v>43</v>
      </c>
      <c r="D11" s="3">
        <v>349</v>
      </c>
      <c r="E11" s="1">
        <v>349</v>
      </c>
      <c r="F11" s="14" t="s">
        <v>218</v>
      </c>
      <c r="G11" s="1">
        <v>0</v>
      </c>
      <c r="H11" s="1" t="s">
        <v>316</v>
      </c>
      <c r="I11" s="1" t="e">
        <v>#N/A</v>
      </c>
      <c r="J11" s="1">
        <v>5.18</v>
      </c>
    </row>
    <row r="12" s="1" customFormat="1" spans="1:10">
      <c r="A12" s="1">
        <v>1004018441</v>
      </c>
      <c r="B12" s="1" t="s">
        <v>43</v>
      </c>
      <c r="C12" s="1" t="s">
        <v>47</v>
      </c>
      <c r="D12" s="3">
        <v>349</v>
      </c>
      <c r="E12" s="1">
        <v>349</v>
      </c>
      <c r="F12" s="14" t="s">
        <v>219</v>
      </c>
      <c r="G12" s="1">
        <v>0</v>
      </c>
      <c r="H12" s="1" t="s">
        <v>317</v>
      </c>
      <c r="I12" s="1" t="e">
        <v>#N/A</v>
      </c>
      <c r="J12" s="1">
        <v>5.18</v>
      </c>
    </row>
    <row r="13" s="1" customFormat="1" spans="1:10">
      <c r="A13" s="1">
        <v>1007314836</v>
      </c>
      <c r="B13" s="1" t="s">
        <v>25</v>
      </c>
      <c r="C13" s="1" t="s">
        <v>26</v>
      </c>
      <c r="D13" s="3">
        <v>358</v>
      </c>
      <c r="E13" s="1">
        <v>358</v>
      </c>
      <c r="F13" s="14" t="s">
        <v>306</v>
      </c>
      <c r="G13" s="1">
        <v>0</v>
      </c>
      <c r="H13" s="1" t="s">
        <v>318</v>
      </c>
      <c r="I13" s="1" t="e">
        <v>#N/A</v>
      </c>
      <c r="J13" s="1">
        <v>5.21</v>
      </c>
    </row>
    <row r="14" s="1" customFormat="1" spans="1:10">
      <c r="A14" s="1">
        <v>1001377468</v>
      </c>
      <c r="B14" s="1" t="s">
        <v>42</v>
      </c>
      <c r="C14" s="1" t="s">
        <v>36</v>
      </c>
      <c r="D14" s="3">
        <v>199</v>
      </c>
      <c r="E14" s="1">
        <v>199</v>
      </c>
      <c r="F14" s="14" t="s">
        <v>222</v>
      </c>
      <c r="G14" s="1">
        <v>0</v>
      </c>
      <c r="H14" s="1" t="s">
        <v>319</v>
      </c>
      <c r="I14" s="1" t="e">
        <v>#N/A</v>
      </c>
      <c r="J14" s="1">
        <v>5.16</v>
      </c>
    </row>
    <row r="15" s="1" customFormat="1" spans="1:10">
      <c r="A15" s="1">
        <v>1002917658</v>
      </c>
      <c r="B15" s="1" t="s">
        <v>36</v>
      </c>
      <c r="C15" s="1" t="s">
        <v>87</v>
      </c>
      <c r="D15" s="3">
        <v>199</v>
      </c>
      <c r="E15" s="1">
        <v>199</v>
      </c>
      <c r="F15" s="14" t="s">
        <v>223</v>
      </c>
      <c r="G15" s="1">
        <v>0</v>
      </c>
      <c r="H15" s="1" t="s">
        <v>320</v>
      </c>
      <c r="I15" s="1" t="e">
        <v>#N/A</v>
      </c>
      <c r="J15" s="1">
        <v>5.17</v>
      </c>
    </row>
    <row r="16" s="1" customFormat="1" spans="1:10">
      <c r="A16" s="1">
        <v>1004814388</v>
      </c>
      <c r="B16" s="1" t="s">
        <v>43</v>
      </c>
      <c r="C16" s="1" t="s">
        <v>47</v>
      </c>
      <c r="D16" s="3">
        <v>191</v>
      </c>
      <c r="E16" s="1">
        <v>191</v>
      </c>
      <c r="F16" s="14" t="s">
        <v>224</v>
      </c>
      <c r="G16" s="1">
        <v>0</v>
      </c>
      <c r="H16" s="1" t="s">
        <v>321</v>
      </c>
      <c r="I16" s="1" t="e">
        <v>#N/A</v>
      </c>
      <c r="J16" s="1">
        <v>5.19</v>
      </c>
    </row>
    <row r="17" s="1" customFormat="1" spans="1:10">
      <c r="A17" s="1">
        <v>1006168977</v>
      </c>
      <c r="B17" s="1" t="s">
        <v>47</v>
      </c>
      <c r="C17" s="1" t="s">
        <v>25</v>
      </c>
      <c r="D17" s="3">
        <v>191</v>
      </c>
      <c r="E17" s="1">
        <v>191</v>
      </c>
      <c r="F17" s="14" t="s">
        <v>225</v>
      </c>
      <c r="G17" s="1">
        <v>0</v>
      </c>
      <c r="H17" s="1" t="s">
        <v>322</v>
      </c>
      <c r="I17" s="1" t="e">
        <v>#N/A</v>
      </c>
      <c r="J17" s="5">
        <v>5.2</v>
      </c>
    </row>
    <row r="18" s="1" customFormat="1" spans="1:10">
      <c r="A18" s="1">
        <v>1004857508</v>
      </c>
      <c r="B18" s="1" t="s">
        <v>25</v>
      </c>
      <c r="C18" s="1" t="s">
        <v>26</v>
      </c>
      <c r="D18" s="3">
        <v>198</v>
      </c>
      <c r="E18" s="1">
        <v>198</v>
      </c>
      <c r="F18" s="14" t="s">
        <v>226</v>
      </c>
      <c r="G18" s="1">
        <v>0</v>
      </c>
      <c r="H18" s="1" t="s">
        <v>323</v>
      </c>
      <c r="I18" s="1" t="e">
        <v>#N/A</v>
      </c>
      <c r="J18" s="1">
        <v>5.19</v>
      </c>
    </row>
    <row r="19" s="1" customFormat="1" spans="1:10">
      <c r="A19" s="1">
        <v>1002767203</v>
      </c>
      <c r="B19" s="1" t="s">
        <v>87</v>
      </c>
      <c r="C19" s="1" t="s">
        <v>43</v>
      </c>
      <c r="D19" s="3">
        <v>422</v>
      </c>
      <c r="E19" s="1">
        <v>422</v>
      </c>
      <c r="F19" s="14" t="s">
        <v>227</v>
      </c>
      <c r="G19" s="1">
        <v>0</v>
      </c>
      <c r="H19" s="1" t="s">
        <v>324</v>
      </c>
      <c r="I19" s="1" t="e">
        <v>#N/A</v>
      </c>
      <c r="J19" s="1">
        <v>5.17</v>
      </c>
    </row>
    <row r="20" s="1" customFormat="1" spans="1:10">
      <c r="A20" s="1">
        <v>1003973993</v>
      </c>
      <c r="B20" s="1" t="s">
        <v>87</v>
      </c>
      <c r="C20" s="1" t="s">
        <v>43</v>
      </c>
      <c r="D20" s="3">
        <v>422</v>
      </c>
      <c r="E20" s="1">
        <v>422</v>
      </c>
      <c r="F20" s="14" t="s">
        <v>228</v>
      </c>
      <c r="G20" s="1">
        <v>0</v>
      </c>
      <c r="H20" s="1" t="s">
        <v>325</v>
      </c>
      <c r="I20" s="1" t="e">
        <v>#N/A</v>
      </c>
      <c r="J20" s="1">
        <v>5.18</v>
      </c>
    </row>
    <row r="21" s="1" customFormat="1" spans="1:10">
      <c r="A21" s="1">
        <v>1003553884</v>
      </c>
      <c r="B21" s="1" t="s">
        <v>43</v>
      </c>
      <c r="C21" s="1" t="s">
        <v>47</v>
      </c>
      <c r="D21" s="3">
        <v>422</v>
      </c>
      <c r="E21" s="1">
        <v>422</v>
      </c>
      <c r="F21" s="14" t="s">
        <v>229</v>
      </c>
      <c r="G21" s="1">
        <v>0</v>
      </c>
      <c r="H21" s="1" t="s">
        <v>326</v>
      </c>
      <c r="I21" s="1" t="e">
        <v>#N/A</v>
      </c>
      <c r="J21" s="1">
        <v>5.18</v>
      </c>
    </row>
    <row r="22" s="1" customFormat="1" spans="1:10">
      <c r="A22" s="1">
        <v>1003555863</v>
      </c>
      <c r="B22" s="1" t="s">
        <v>43</v>
      </c>
      <c r="C22" s="1" t="s">
        <v>47</v>
      </c>
      <c r="D22" s="3">
        <v>488</v>
      </c>
      <c r="E22" s="1">
        <v>488</v>
      </c>
      <c r="F22" s="14" t="s">
        <v>230</v>
      </c>
      <c r="G22" s="1">
        <v>0</v>
      </c>
      <c r="H22" s="1" t="s">
        <v>327</v>
      </c>
      <c r="I22" s="1" t="e">
        <v>#N/A</v>
      </c>
      <c r="J22" s="1">
        <v>5.18</v>
      </c>
    </row>
    <row r="23" s="1" customFormat="1" spans="1:10">
      <c r="A23" s="1">
        <v>1003904736</v>
      </c>
      <c r="B23" s="1" t="s">
        <v>43</v>
      </c>
      <c r="C23" s="1" t="s">
        <v>47</v>
      </c>
      <c r="D23" s="3">
        <v>588</v>
      </c>
      <c r="E23" s="1">
        <v>588</v>
      </c>
      <c r="F23" s="14" t="s">
        <v>231</v>
      </c>
      <c r="G23" s="1">
        <v>0</v>
      </c>
      <c r="H23" s="1" t="s">
        <v>328</v>
      </c>
      <c r="I23" s="1" t="e">
        <v>#N/A</v>
      </c>
      <c r="J23" s="1">
        <v>5.18</v>
      </c>
    </row>
    <row r="24" s="1" customFormat="1" spans="1:10">
      <c r="A24" s="1">
        <v>1005073139</v>
      </c>
      <c r="B24" s="1" t="s">
        <v>43</v>
      </c>
      <c r="C24" s="1" t="s">
        <v>47</v>
      </c>
      <c r="D24" s="3">
        <v>422</v>
      </c>
      <c r="E24" s="1">
        <v>422</v>
      </c>
      <c r="F24" s="14" t="s">
        <v>232</v>
      </c>
      <c r="G24" s="1">
        <v>0</v>
      </c>
      <c r="H24" s="1" t="s">
        <v>329</v>
      </c>
      <c r="I24" s="1" t="e">
        <v>#N/A</v>
      </c>
      <c r="J24" s="1">
        <v>5.19</v>
      </c>
    </row>
    <row r="25" s="2" customFormat="1" spans="1:10">
      <c r="A25" s="2">
        <v>1004586844</v>
      </c>
      <c r="B25" s="2" t="s">
        <v>43</v>
      </c>
      <c r="C25" s="2" t="s">
        <v>25</v>
      </c>
      <c r="D25" s="4">
        <v>844</v>
      </c>
      <c r="E25" s="2">
        <v>422</v>
      </c>
      <c r="F25" s="15" t="s">
        <v>233</v>
      </c>
      <c r="G25" s="2">
        <v>422</v>
      </c>
      <c r="H25" s="2" t="s">
        <v>330</v>
      </c>
      <c r="I25" s="2" t="e">
        <v>#N/A</v>
      </c>
      <c r="J25" s="6">
        <v>5.2</v>
      </c>
    </row>
    <row r="26" s="1" customFormat="1" spans="1:10">
      <c r="A26" s="1">
        <v>1005309966</v>
      </c>
      <c r="B26" s="1" t="s">
        <v>47</v>
      </c>
      <c r="C26" s="1" t="s">
        <v>25</v>
      </c>
      <c r="D26" s="3">
        <v>422</v>
      </c>
      <c r="E26" s="1">
        <v>422</v>
      </c>
      <c r="F26" s="14" t="s">
        <v>234</v>
      </c>
      <c r="G26" s="1">
        <v>0</v>
      </c>
      <c r="H26" s="1" t="s">
        <v>331</v>
      </c>
      <c r="I26" s="1" t="e">
        <v>#N/A</v>
      </c>
      <c r="J26" s="5">
        <v>5.2</v>
      </c>
    </row>
    <row r="27" s="1" customFormat="1" spans="1:10">
      <c r="A27" s="1">
        <v>1005843902</v>
      </c>
      <c r="B27" s="1" t="s">
        <v>47</v>
      </c>
      <c r="C27" s="1" t="s">
        <v>25</v>
      </c>
      <c r="D27" s="3">
        <v>422</v>
      </c>
      <c r="E27" s="1">
        <v>422</v>
      </c>
      <c r="F27" s="14" t="s">
        <v>235</v>
      </c>
      <c r="G27" s="1">
        <v>0</v>
      </c>
      <c r="H27" s="1" t="s">
        <v>332</v>
      </c>
      <c r="I27" s="1" t="e">
        <v>#N/A</v>
      </c>
      <c r="J27" s="5">
        <v>5.2</v>
      </c>
    </row>
    <row r="28" s="1" customFormat="1" spans="1:10">
      <c r="A28" s="1">
        <v>1006331332</v>
      </c>
      <c r="B28" s="1" t="s">
        <v>47</v>
      </c>
      <c r="C28" s="1" t="s">
        <v>25</v>
      </c>
      <c r="D28" s="3">
        <v>404</v>
      </c>
      <c r="E28" s="1">
        <v>404</v>
      </c>
      <c r="F28" s="14" t="s">
        <v>236</v>
      </c>
      <c r="G28" s="1">
        <v>0</v>
      </c>
      <c r="H28" s="1" t="s">
        <v>333</v>
      </c>
      <c r="I28" s="1" t="e">
        <v>#N/A</v>
      </c>
      <c r="J28" s="5">
        <v>5.2</v>
      </c>
    </row>
    <row r="29" s="1" customFormat="1" spans="1:10">
      <c r="A29" s="1">
        <v>1007493916</v>
      </c>
      <c r="B29" s="1" t="s">
        <v>25</v>
      </c>
      <c r="C29" s="1" t="s">
        <v>26</v>
      </c>
      <c r="D29" s="3">
        <v>422</v>
      </c>
      <c r="E29" s="1">
        <v>422</v>
      </c>
      <c r="F29" s="14" t="s">
        <v>237</v>
      </c>
      <c r="G29" s="1">
        <v>0</v>
      </c>
      <c r="H29" s="1" t="s">
        <v>334</v>
      </c>
      <c r="I29" s="1" t="e">
        <v>#N/A</v>
      </c>
      <c r="J29" s="1">
        <v>5.21</v>
      </c>
    </row>
    <row r="30" s="1" customFormat="1" spans="1:10">
      <c r="A30" s="1">
        <v>1008268123</v>
      </c>
      <c r="B30" s="1" t="s">
        <v>26</v>
      </c>
      <c r="C30" s="1" t="s">
        <v>68</v>
      </c>
      <c r="D30" s="3">
        <v>404</v>
      </c>
      <c r="E30" s="1">
        <v>404</v>
      </c>
      <c r="F30" s="14" t="s">
        <v>238</v>
      </c>
      <c r="G30" s="1">
        <v>0</v>
      </c>
      <c r="H30" s="1" t="s">
        <v>335</v>
      </c>
      <c r="I30" s="1" t="e">
        <v>#N/A</v>
      </c>
      <c r="J30" s="1">
        <v>5.22</v>
      </c>
    </row>
    <row r="31" s="1" customFormat="1" spans="1:10">
      <c r="A31" s="1">
        <v>1004834294</v>
      </c>
      <c r="B31" s="1" t="s">
        <v>43</v>
      </c>
      <c r="C31" s="1" t="s">
        <v>47</v>
      </c>
      <c r="D31" s="3">
        <v>110</v>
      </c>
      <c r="E31" s="1">
        <v>110</v>
      </c>
      <c r="F31" s="14" t="s">
        <v>240</v>
      </c>
      <c r="G31" s="1">
        <v>0</v>
      </c>
      <c r="H31" s="1" t="s">
        <v>336</v>
      </c>
      <c r="I31" s="1" t="e">
        <v>#N/A</v>
      </c>
      <c r="J31" s="1">
        <v>5.19</v>
      </c>
    </row>
    <row r="32" s="1" customFormat="1" spans="1:10">
      <c r="A32" s="1">
        <v>1005897807</v>
      </c>
      <c r="B32" s="1" t="s">
        <v>47</v>
      </c>
      <c r="C32" s="1" t="s">
        <v>25</v>
      </c>
      <c r="D32" s="3">
        <v>90</v>
      </c>
      <c r="E32" s="1">
        <v>90</v>
      </c>
      <c r="F32" s="14" t="s">
        <v>241</v>
      </c>
      <c r="G32" s="1">
        <v>0</v>
      </c>
      <c r="H32" s="1" t="s">
        <v>337</v>
      </c>
      <c r="I32" s="1" t="e">
        <v>#N/A</v>
      </c>
      <c r="J32" s="5">
        <v>5.2</v>
      </c>
    </row>
  </sheetData>
  <conditionalFormatting sqref="A2:A3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Sheet1</vt:lpstr>
      <vt:lpstr>HOP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2021-05-25T07:49:42Z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2AD6FD88075F48768EB45EA4B7705CA1</vt:lpwstr>
  </property>
  <property fmtid="{D5CDD505-2E9C-101B-9397-08002B2CF9AE}" pid="3" name="KSOProductBuildVer">
    <vt:lpwstr>2052-11.1.0.10495</vt:lpwstr>
  </property>
</Properties>
</file>