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<sst xmlns="http://schemas.openxmlformats.org/spreadsheetml/2006/main" count="602" uniqueCount="234">
  <si>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</si>
  <si>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</si>
  <si>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</si>
  <si>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</si>
  <si>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</si>
  <si>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</si>
  <si>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</si>
  <si>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</si>
  <si>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</si>
  <si>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</si>
  <si>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</si>
  <si>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</si>
  <si>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</si>
  <si>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</si>
  <si>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</si>
  <si>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</si>
  <si>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</si>
  <si>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</si>
  <si>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</si>
  <si>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</si>
  <si>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</si>
  <si>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</si>
  <si>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</si>
  <si>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</si>
  <si>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</si>
  <si>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</si>
  <si>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[伊利莎白镇]美国法院酒店(Americourt Hotel)(39890410)</t>
  </si>
  <si>
    <t>标准双人间&lt;不退款&gt;&lt;2人入住&gt;</t>
  </si>
  <si>
    <t>USD</t>
  </si>
  <si>
    <t>Lewis/Oneida</t>
  </si>
  <si>
    <t>CA6352210524USD-W</t>
  </si>
  <si>
    <t>未提现</t>
  </si>
  <si>
    <t>携程开票</t>
  </si>
  <si>
    <t>[里士满]伯克利酒店(The Berkeley Hotel)(40029412)</t>
  </si>
  <si>
    <t>高级客房1张特大床&lt;2人入住&gt;&lt;不退款&gt;</t>
  </si>
  <si>
    <t>reso/Connie</t>
  </si>
  <si>
    <t>[迪拜]鲍甯顿朱美拉湖塔酒店(Bonnington Jumeirah Lakes Towers)(16080152)</t>
  </si>
  <si>
    <t>高级房&lt;1&gt;&lt;不退款&gt;&lt;2人入住&gt;</t>
  </si>
  <si>
    <t>Luecking/Marc-Thorben</t>
  </si>
  <si>
    <t>[格拉马杜]达拉酒店(Hotel Daara)(39573374)</t>
  </si>
  <si>
    <t>豪华高级Duplo Casal客房(至少连住2晚及以上)&lt;2人入住&gt;&lt;不退款&gt;&lt;早餐&gt;</t>
  </si>
  <si>
    <t>Perazzoli/Andre,Pezenti Mattei/Gitana</t>
  </si>
  <si>
    <t>[弗里霍尔德]阿美丽肯酒店(American Hotel)(39992600)</t>
  </si>
  <si>
    <t>标准间2双人床(至少连住2晚及以上)&lt;2人入住&gt;&lt;不退款&gt;</t>
  </si>
  <si>
    <t>Tucker/Chris,Tucker/Owen</t>
  </si>
  <si>
    <t>NAOOM/NOVIS BAHJAT</t>
  </si>
  <si>
    <t>取消</t>
  </si>
  <si>
    <t>阶梯</t>
  </si>
  <si>
    <t>[横滨]横滨皇家花园酒店(Yokohama Royal Park Hotel)(14630742)</t>
  </si>
  <si>
    <t>城景普通楼层舒适双人房&lt;不退款&gt;&lt;2人入住&gt;</t>
  </si>
  <si>
    <t>miyajima/Masashi,miyajima/Masashi</t>
  </si>
  <si>
    <t>[巴黎]巴黎圣乔治酒店(Hotel de Paris Saint Georges)(9351110)</t>
  </si>
  <si>
    <t>双人床房(至少连住2晚及以上)&lt;2人入住&gt;&lt;不退款&gt;</t>
  </si>
  <si>
    <t>halliday/franck</t>
  </si>
  <si>
    <t>[迪拜]迪拜克里克喜来登酒店(Sheraton Dubai Creek Hotel &amp; Towers)(21904992)</t>
  </si>
  <si>
    <t>豪华溪景特大床房(至少连住2晚及以上)&lt;2人入住&gt;&lt;不退款&gt;</t>
  </si>
  <si>
    <t>Cao/Hongyan,Wu/Shusen</t>
  </si>
  <si>
    <t>[釜山]东横INN釜山海云台2号店(Toyoko Inn Haeundae 2 Busan)(18005088)</t>
  </si>
  <si>
    <t>经济大床房(无烟)&lt;不退款&gt;&lt;2人入住&gt;</t>
  </si>
  <si>
    <t>Seo/Yeonsoo</t>
  </si>
  <si>
    <t>[班达楠榜]楠榜云娜酒店(Yunna Hotel Lampung)(39581089)</t>
  </si>
  <si>
    <t>标准间&lt;不退款&gt;&lt;2人入住&gt;</t>
  </si>
  <si>
    <t>Ar/Riduan,Ar/Riduan</t>
  </si>
  <si>
    <t>[盐湖城]盐湖城机场万豪春丘酒店(SpringHill Suites by Marriott Salt Lake City Airport)(15334560)</t>
  </si>
  <si>
    <t>特大床一室房(带沙发床)(至少连住2晚及以上)&lt;2人入住&gt;&lt;不退款&gt;&lt;早餐&gt;</t>
  </si>
  <si>
    <t>Perez/Troya</t>
  </si>
  <si>
    <t>[曼谷]艾里四分之一UHG酒店(The Quarter Ari by Uhg)(39521767)</t>
  </si>
  <si>
    <t>高级特大床房&lt;2人入住&gt;&lt;不退款&gt;</t>
  </si>
  <si>
    <t>nadpeng/vipada,nadpeng/vipada</t>
  </si>
  <si>
    <t>[胡志明市]西贡融合套房酒店(Fusion Suites Saigon)(9579648)</t>
  </si>
  <si>
    <t>大床套房&lt;2人入住&gt;&lt;不退款&gt;</t>
  </si>
  <si>
    <t>WU/DAN</t>
  </si>
  <si>
    <t>[芝加哥]芝加哥精选酒店 - 里格里维尔(The Wheelhouse Hotel)(39521250)</t>
  </si>
  <si>
    <t>双人大床房&lt;不退款&gt;&lt;2人入住&gt;</t>
  </si>
  <si>
    <t>Kotas/Austin Joseph</t>
  </si>
  <si>
    <t>[奥斯汀]奥斯汀市中心皇家索纳斯塔酒店(The Stephen F Austin Royal Sonesta Hotel)(15969472)</t>
  </si>
  <si>
    <t>豪华大床房(至少连住2晚及以上)&lt;2人入住&gt;&lt;不退款&gt;</t>
  </si>
  <si>
    <t>Alihossini/Kayvon</t>
  </si>
  <si>
    <t>[劳德代尔堡]劳德代尔海滩索尼斯塔堡酒店(Sonesta Fort Lauderdale Beach)(16068147)</t>
  </si>
  <si>
    <t>海洋房（2张双人床，优选）&lt;不退款&gt;&lt;2人入住&gt;</t>
  </si>
  <si>
    <t>Jones/Kilvia</t>
  </si>
  <si>
    <t>[迈阿密]东迈阿密酒店(EAST Miami)(15989001)</t>
  </si>
  <si>
    <t>城市特大床房&lt;中宾&gt;&lt;不退款&gt;&lt;2人入住&gt;</t>
  </si>
  <si>
    <t>TONG/YU</t>
  </si>
  <si>
    <t>[米尔布雷]旧金山机场威斯丁酒店(The Westin San Francisco Airport)(8914927)</t>
  </si>
  <si>
    <t>两张大床房(至少连住2晚及以上)&lt;2人入住&gt;&lt;不退款&gt;</t>
  </si>
  <si>
    <t>CAO/MUZI,LAI/YIHUAN</t>
  </si>
  <si>
    <t>，</t>
  </si>
  <si>
    <t>15080485513此单免费取消多收119.99元待退回</t>
  </si>
  <si>
    <t>A210524143219481</t>
  </si>
  <si>
    <t>A210524143332109</t>
  </si>
  <si>
    <t>USD / THB 当前参考汇率: 31.378</t>
  </si>
  <si>
    <t>总计： 3988.99 USD/
125166.53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</si>
  <si>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</si>
  <si>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</si>
  <si>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</si>
  <si>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</si>
  <si>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</si>
  <si>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</si>
  <si>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</si>
  <si>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</si>
  <si>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</si>
  <si>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</si>
  <si>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</si>
  <si>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</si>
  <si>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</si>
  <si>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</si>
  <si>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</si>
  <si>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</si>
  <si>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</si>
  <si>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2021-03-17</t>
  </si>
  <si>
    <t>2021341</t>
  </si>
  <si>
    <t>斯蒂芬奥斯汀洲际酒店</t>
  </si>
  <si>
    <t>Alihossini Kayvon</t>
  </si>
  <si>
    <t>2021-05-21</t>
  </si>
  <si>
    <t>2021-05-23</t>
  </si>
  <si>
    <t>退房日周结</t>
  </si>
  <si>
    <t>2164.41</t>
  </si>
  <si>
    <t>332.00</t>
  </si>
  <si>
    <t>0</t>
  </si>
  <si>
    <t>0.00</t>
  </si>
  <si>
    <t>携程国际直连(CIT)</t>
  </si>
  <si>
    <t>2021-03-17 13:04:01</t>
  </si>
  <si>
    <t>否</t>
  </si>
  <si>
    <t>汇智国际旅游发展有限公司</t>
  </si>
  <si>
    <t>直连</t>
  </si>
  <si>
    <t>2021-04-16</t>
  </si>
  <si>
    <t>2068732</t>
  </si>
  <si>
    <t>驾驶室酒店</t>
  </si>
  <si>
    <t>Kotas Austin Joseph</t>
  </si>
  <si>
    <t>2021-04-16 08:17:21</t>
  </si>
  <si>
    <t>2021-04-17</t>
  </si>
  <si>
    <t>2070303</t>
  </si>
  <si>
    <t>劳德代尔海滩索尼斯塔堡酒店</t>
  </si>
  <si>
    <t>Jones Kilvia</t>
  </si>
  <si>
    <t>3019.31</t>
  </si>
  <si>
    <t>462.00</t>
  </si>
  <si>
    <t>2021-04-17 06:50:47</t>
  </si>
  <si>
    <t>2021-04-20</t>
  </si>
  <si>
    <t>2074487</t>
  </si>
  <si>
    <t>东迈阿密酒店</t>
  </si>
  <si>
    <t>TONG YU</t>
  </si>
  <si>
    <t>2021-05-16</t>
  </si>
  <si>
    <t>2021-05-18</t>
  </si>
  <si>
    <t>2688.42</t>
  </si>
  <si>
    <t>412.00</t>
  </si>
  <si>
    <t>2021-04-20 10:34:11</t>
  </si>
  <si>
    <t>2021-04-28</t>
  </si>
  <si>
    <t>2088219</t>
  </si>
  <si>
    <t>旧金山机场威斯汀酒店</t>
  </si>
  <si>
    <t>CAO MUZI,LAI YIHUAN</t>
  </si>
  <si>
    <t>2021-05-19</t>
  </si>
  <si>
    <t>2410.83</t>
  </si>
  <si>
    <t>371.00</t>
  </si>
  <si>
    <t>2021-04-28 10:38:49</t>
  </si>
  <si>
    <t>2021-05-01</t>
  </si>
  <si>
    <t>2093583</t>
  </si>
  <si>
    <t>美国法院酒店</t>
  </si>
  <si>
    <t>Lewis Oneida</t>
  </si>
  <si>
    <t>1038.11</t>
  </si>
  <si>
    <t>160.00</t>
  </si>
  <si>
    <t>2021-05-01 08:04:03</t>
  </si>
  <si>
    <t>2021-05-03</t>
  </si>
  <si>
    <t>2096894</t>
  </si>
  <si>
    <t>伯克利酒店</t>
  </si>
  <si>
    <t>reso Connie</t>
  </si>
  <si>
    <t>2021-05-22</t>
  </si>
  <si>
    <t>2021-05-03 05:58:46</t>
  </si>
  <si>
    <t>2021-05-04</t>
  </si>
  <si>
    <t>2098516</t>
  </si>
  <si>
    <t>迪拜鲍宁顿朱美拉湖塔酒店</t>
  </si>
  <si>
    <t>Luecking Marc-Thorben</t>
  </si>
  <si>
    <t>2021-05-15</t>
  </si>
  <si>
    <t>2959.08</t>
  </si>
  <si>
    <t>456.00</t>
  </si>
  <si>
    <t>2021-05-04 03:59:27</t>
  </si>
  <si>
    <t>2021-05-11</t>
  </si>
  <si>
    <t>2109052</t>
  </si>
  <si>
    <t>达拉格拉玛多酒店</t>
  </si>
  <si>
    <t>Perazzoli Andre,Pezenti Mattei Gitana</t>
  </si>
  <si>
    <t>900.35</t>
  </si>
  <si>
    <t>140.00</t>
  </si>
  <si>
    <t>2021-05-11 07:28:52</t>
  </si>
  <si>
    <t>2021-05-12</t>
  </si>
  <si>
    <t>2110737</t>
  </si>
  <si>
    <t>阿美丽肯酒店</t>
  </si>
  <si>
    <t>Tucker Chris,Tucker Owen</t>
  </si>
  <si>
    <t>2152.33</t>
  </si>
  <si>
    <t>334.00</t>
  </si>
  <si>
    <t>2021-05-12 09:59:28</t>
  </si>
  <si>
    <t>2021-05-13</t>
  </si>
  <si>
    <t>2112289</t>
  </si>
  <si>
    <t>NAOOM NOVIS BAHJAT</t>
  </si>
  <si>
    <t>2021-05-20</t>
  </si>
  <si>
    <t>2899.55</t>
  </si>
  <si>
    <t>448.00</t>
  </si>
  <si>
    <t>2021-05-13 08:10:19</t>
  </si>
  <si>
    <t>2116148</t>
  </si>
  <si>
    <t>巴黎圣乔治酒店</t>
  </si>
  <si>
    <t>halliday franck</t>
  </si>
  <si>
    <t>659.55</t>
  </si>
  <si>
    <t>102.00</t>
  </si>
  <si>
    <t>2021-05-15 01:40:40</t>
  </si>
  <si>
    <t>2116182</t>
  </si>
  <si>
    <t>迪拜河喜来登大酒店</t>
  </si>
  <si>
    <t>Cao Hongyan,Wu Shusen</t>
  </si>
  <si>
    <t>2021-05-17</t>
  </si>
  <si>
    <t>1406.40</t>
  </si>
  <si>
    <t>218.01</t>
  </si>
  <si>
    <t>2021-05-15 03:11:24</t>
  </si>
  <si>
    <t>2119572</t>
  </si>
  <si>
    <t>东恒旅馆釜山海云台2店</t>
  </si>
  <si>
    <t>Seo Yeonsoo</t>
  </si>
  <si>
    <t>683.82</t>
  </si>
  <si>
    <t>106.00</t>
  </si>
  <si>
    <t>2021-05-17 00:57:47</t>
  </si>
  <si>
    <t>2122504</t>
  </si>
  <si>
    <t>云娜酒店</t>
  </si>
  <si>
    <t>Ar Riduan,Ar Riduan</t>
  </si>
  <si>
    <t>180.32</t>
  </si>
  <si>
    <t>28.00</t>
  </si>
  <si>
    <t>2021-05-19 10:04:24</t>
  </si>
  <si>
    <t>2123833</t>
  </si>
  <si>
    <t>万豪盐湖城机场万豪春丘酒店</t>
  </si>
  <si>
    <t>Perez Troya</t>
  </si>
  <si>
    <t>1354.31</t>
  </si>
  <si>
    <t>210.00</t>
  </si>
  <si>
    <t>2021-05-20 03:16:13</t>
  </si>
  <si>
    <t>2125755</t>
  </si>
  <si>
    <t>胡志明西贡融合套房酒店</t>
  </si>
  <si>
    <t>WU DAN</t>
  </si>
  <si>
    <t>580.42</t>
  </si>
  <si>
    <t>90.00</t>
  </si>
  <si>
    <t>2021-05-21 15:08:20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</si>
</sst>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3" sqref="A3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15059408678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44337</v>
      </c>
      <c r="G2" s="5">
        <v>44339</v>
      </c>
      <c r="H2" s="4">
        <v>1</v>
      </c>
      <c r="I2" s="4">
        <v>2</v>
      </c>
      <c r="J2" s="4">
        <v>2</v>
      </c>
      <c r="K2" s="4" t="s">
        <v>28</v>
      </c>
      <c r="L2" s="4">
        <v>160</v>
      </c>
      <c r="M2" s="4">
        <v>160</v>
      </c>
      <c r="N2" s="4" t="s">
        <v>29</v>
      </c>
      <c r="O2" s="4" t="s">
        <v>30</v>
      </c>
      <c r="P2" s="4" t="s">
        <v>31</v>
      </c>
      <c r="Q2" s="4">
        <v>0</v>
      </c>
      <c r="R2" s="7">
        <v>44317</v>
      </c>
      <c r="S2" s="5">
        <v>44340</v>
      </c>
      <c r="T2" s="4" t="s">
        <v>32</v>
      </c>
      <c r="U2" s="4">
        <v>160</v>
      </c>
      <c r="V2" s="4">
        <v>0</v>
      </c>
      <c r="W2" s="4">
        <v>0</v>
      </c>
      <c r="X2" s="4">
        <v>2093583</v>
      </c>
    </row>
    <row r="3" s="4" customFormat="1" spans="1:24">
      <c r="A3" s="4">
        <v>15080485513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44335</v>
      </c>
      <c r="G3" s="5">
        <v>44338</v>
      </c>
      <c r="H3" s="4">
        <v>1</v>
      </c>
      <c r="I3" s="4">
        <v>3</v>
      </c>
      <c r="J3" s="4">
        <v>3</v>
      </c>
      <c r="K3" s="4" t="s">
        <v>28</v>
      </c>
      <c r="L3" s="4">
        <v>424</v>
      </c>
      <c r="M3" s="4">
        <v>424</v>
      </c>
      <c r="N3" s="4" t="s">
        <v>35</v>
      </c>
      <c r="O3" s="4" t="s">
        <v>30</v>
      </c>
      <c r="P3" s="4" t="s">
        <v>31</v>
      </c>
      <c r="Q3" s="4">
        <v>0</v>
      </c>
      <c r="R3" s="7">
        <v>44319</v>
      </c>
      <c r="S3" s="5">
        <v>44340</v>
      </c>
      <c r="T3" s="4" t="s">
        <v>32</v>
      </c>
      <c r="U3" s="4">
        <v>424</v>
      </c>
      <c r="V3" s="4">
        <v>0</v>
      </c>
      <c r="W3" s="4">
        <v>0</v>
      </c>
      <c r="X3" s="4">
        <v>2096894</v>
      </c>
    </row>
    <row r="4" s="4" customFormat="1" spans="1:24">
      <c r="A4" s="4">
        <v>15093045518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44331</v>
      </c>
      <c r="G4" s="5">
        <v>44339</v>
      </c>
      <c r="H4" s="4">
        <v>1</v>
      </c>
      <c r="I4" s="4">
        <v>8</v>
      </c>
      <c r="J4" s="4">
        <v>8</v>
      </c>
      <c r="K4" s="4" t="s">
        <v>28</v>
      </c>
      <c r="L4" s="4">
        <v>456</v>
      </c>
      <c r="M4" s="4">
        <v>456</v>
      </c>
      <c r="N4" s="4" t="s">
        <v>38</v>
      </c>
      <c r="O4" s="4" t="s">
        <v>30</v>
      </c>
      <c r="P4" s="4" t="s">
        <v>31</v>
      </c>
      <c r="Q4" s="4">
        <v>0</v>
      </c>
      <c r="R4" s="7">
        <v>44320</v>
      </c>
      <c r="S4" s="5">
        <v>44340</v>
      </c>
      <c r="T4" s="4" t="s">
        <v>32</v>
      </c>
      <c r="U4" s="4">
        <v>456</v>
      </c>
      <c r="V4" s="4">
        <v>0</v>
      </c>
      <c r="W4" s="4">
        <v>0</v>
      </c>
      <c r="X4" s="4">
        <v>2098516</v>
      </c>
    </row>
    <row r="5" s="4" customFormat="1" spans="1:24">
      <c r="A5" s="4">
        <v>15182919970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44337</v>
      </c>
      <c r="G5" s="5">
        <v>44339</v>
      </c>
      <c r="H5" s="4">
        <v>1</v>
      </c>
      <c r="I5" s="4">
        <v>2</v>
      </c>
      <c r="J5" s="4">
        <v>2</v>
      </c>
      <c r="K5" s="4" t="s">
        <v>28</v>
      </c>
      <c r="L5" s="4">
        <v>140</v>
      </c>
      <c r="M5" s="4">
        <v>140</v>
      </c>
      <c r="N5" s="4" t="s">
        <v>41</v>
      </c>
      <c r="O5" s="4" t="s">
        <v>30</v>
      </c>
      <c r="P5" s="4" t="s">
        <v>31</v>
      </c>
      <c r="Q5" s="4">
        <v>0</v>
      </c>
      <c r="R5" s="7">
        <v>44327</v>
      </c>
      <c r="S5" s="5">
        <v>44340</v>
      </c>
      <c r="T5" s="4" t="s">
        <v>32</v>
      </c>
      <c r="U5" s="4">
        <v>140</v>
      </c>
      <c r="V5" s="4">
        <v>0</v>
      </c>
      <c r="W5" s="4">
        <v>0</v>
      </c>
      <c r="X5" s="4">
        <v>2109052</v>
      </c>
    </row>
    <row r="6" s="4" customFormat="1" spans="1:24">
      <c r="A6" s="4">
        <v>15191058419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44332</v>
      </c>
      <c r="G6" s="5">
        <v>44334</v>
      </c>
      <c r="H6" s="4">
        <v>1</v>
      </c>
      <c r="I6" s="4">
        <v>2</v>
      </c>
      <c r="J6" s="4">
        <v>2</v>
      </c>
      <c r="K6" s="4" t="s">
        <v>28</v>
      </c>
      <c r="L6" s="4">
        <v>334</v>
      </c>
      <c r="M6" s="4">
        <v>334</v>
      </c>
      <c r="N6" s="4" t="s">
        <v>44</v>
      </c>
      <c r="O6" s="4" t="s">
        <v>30</v>
      </c>
      <c r="P6" s="4" t="s">
        <v>31</v>
      </c>
      <c r="Q6" s="4">
        <v>0</v>
      </c>
      <c r="R6" s="7">
        <v>44328</v>
      </c>
      <c r="S6" s="5">
        <v>44340</v>
      </c>
      <c r="T6" s="4" t="s">
        <v>32</v>
      </c>
      <c r="U6" s="4">
        <v>334</v>
      </c>
      <c r="V6" s="4">
        <v>0</v>
      </c>
      <c r="W6" s="4">
        <v>0</v>
      </c>
      <c r="X6" s="4">
        <v>2110737</v>
      </c>
    </row>
    <row r="7" s="4" customFormat="1" spans="1:24">
      <c r="A7" s="4">
        <v>15195287920</v>
      </c>
      <c r="B7" s="4" t="s">
        <v>24</v>
      </c>
      <c r="C7" s="4" t="s">
        <v>25</v>
      </c>
      <c r="D7" s="4" t="s">
        <v>36</v>
      </c>
      <c r="E7" s="4" t="s">
        <v>37</v>
      </c>
      <c r="F7" s="5">
        <v>44329</v>
      </c>
      <c r="G7" s="5">
        <v>44336</v>
      </c>
      <c r="H7" s="4">
        <v>1</v>
      </c>
      <c r="I7" s="4">
        <v>7</v>
      </c>
      <c r="J7" s="4">
        <v>7</v>
      </c>
      <c r="K7" s="4" t="s">
        <v>28</v>
      </c>
      <c r="L7" s="4">
        <v>448</v>
      </c>
      <c r="M7" s="4">
        <v>448</v>
      </c>
      <c r="N7" s="4" t="s">
        <v>45</v>
      </c>
      <c r="O7" s="4" t="s">
        <v>30</v>
      </c>
      <c r="P7" s="4" t="s">
        <v>31</v>
      </c>
      <c r="Q7" s="4">
        <v>0</v>
      </c>
      <c r="R7" s="7">
        <v>44329</v>
      </c>
      <c r="S7" s="5">
        <v>44340</v>
      </c>
      <c r="T7" s="4" t="s">
        <v>32</v>
      </c>
      <c r="U7" s="4">
        <v>448</v>
      </c>
      <c r="V7" s="4">
        <v>0</v>
      </c>
      <c r="W7" s="4">
        <v>0</v>
      </c>
      <c r="X7" s="4">
        <v>2112289</v>
      </c>
    </row>
    <row r="8" s="4" customFormat="1" spans="1:24">
      <c r="A8" s="4">
        <v>15080485513</v>
      </c>
      <c r="B8" s="4" t="s">
        <v>24</v>
      </c>
      <c r="C8" s="4" t="s">
        <v>46</v>
      </c>
      <c r="D8" s="4" t="s">
        <v>33</v>
      </c>
      <c r="E8" s="4" t="s">
        <v>34</v>
      </c>
      <c r="F8" s="5">
        <v>44335</v>
      </c>
      <c r="G8" s="5">
        <v>44338</v>
      </c>
      <c r="H8" s="4">
        <v>1</v>
      </c>
      <c r="I8" s="4">
        <v>3</v>
      </c>
      <c r="J8" s="4">
        <v>3</v>
      </c>
      <c r="K8" s="4" t="s">
        <v>28</v>
      </c>
      <c r="L8" s="4">
        <v>-424</v>
      </c>
      <c r="M8" s="4">
        <v>-424</v>
      </c>
      <c r="N8" s="4" t="s">
        <v>35</v>
      </c>
      <c r="O8" s="4" t="s">
        <v>30</v>
      </c>
      <c r="P8" s="4" t="s">
        <v>31</v>
      </c>
      <c r="Q8" s="4">
        <v>0</v>
      </c>
      <c r="R8" s="7">
        <v>44319</v>
      </c>
      <c r="S8" s="5">
        <v>44340</v>
      </c>
      <c r="T8" s="4" t="s">
        <v>32</v>
      </c>
      <c r="U8" s="4">
        <v>-424</v>
      </c>
      <c r="V8" s="4">
        <v>0</v>
      </c>
      <c r="W8" s="4">
        <v>0</v>
      </c>
      <c r="X8" s="4">
        <v>2096894</v>
      </c>
    </row>
    <row r="9" s="4" customFormat="1" spans="1:24">
      <c r="A9" s="4">
        <v>15080485513</v>
      </c>
      <c r="B9" s="4" t="s">
        <v>24</v>
      </c>
      <c r="C9" s="4" t="s">
        <v>47</v>
      </c>
      <c r="D9" s="4" t="s">
        <v>33</v>
      </c>
      <c r="E9" s="4" t="s">
        <v>34</v>
      </c>
      <c r="F9" s="5">
        <v>44335</v>
      </c>
      <c r="G9" s="5">
        <v>44338</v>
      </c>
      <c r="H9" s="4">
        <v>1</v>
      </c>
      <c r="I9" s="4">
        <v>3</v>
      </c>
      <c r="J9" s="4">
        <v>3</v>
      </c>
      <c r="K9" s="4" t="s">
        <v>28</v>
      </c>
      <c r="L9" s="4">
        <v>119.99</v>
      </c>
      <c r="M9" s="4">
        <v>119.99</v>
      </c>
      <c r="N9" s="4" t="s">
        <v>35</v>
      </c>
      <c r="O9" s="4" t="s">
        <v>30</v>
      </c>
      <c r="P9" s="4" t="s">
        <v>31</v>
      </c>
      <c r="Q9" s="4">
        <v>0</v>
      </c>
      <c r="R9" s="7">
        <v>44319</v>
      </c>
      <c r="S9" s="5">
        <v>44340</v>
      </c>
      <c r="T9" s="4" t="s">
        <v>32</v>
      </c>
      <c r="U9" s="4">
        <v>119.99</v>
      </c>
      <c r="V9" s="4">
        <v>0</v>
      </c>
      <c r="W9" s="4">
        <v>0</v>
      </c>
      <c r="X9" s="4">
        <v>2096894</v>
      </c>
    </row>
    <row r="10" s="4" customFormat="1" spans="1:24">
      <c r="A10" s="4">
        <v>15200504429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44334</v>
      </c>
      <c r="G10" s="5">
        <v>44337</v>
      </c>
      <c r="H10" s="4">
        <v>2</v>
      </c>
      <c r="I10" s="4">
        <v>3</v>
      </c>
      <c r="J10" s="4">
        <v>6</v>
      </c>
      <c r="K10" s="4" t="s">
        <v>28</v>
      </c>
      <c r="L10" s="4">
        <v>474</v>
      </c>
      <c r="M10" s="4">
        <v>474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44330</v>
      </c>
      <c r="S10" s="5">
        <v>44340</v>
      </c>
      <c r="T10" s="4" t="s">
        <v>32</v>
      </c>
      <c r="U10" s="4">
        <v>474</v>
      </c>
      <c r="V10" s="4">
        <v>0</v>
      </c>
      <c r="W10" s="4">
        <v>0</v>
      </c>
      <c r="X10" s="4">
        <v>2115156</v>
      </c>
    </row>
    <row r="11" s="4" customFormat="1" spans="1:24">
      <c r="A11" s="4">
        <v>15200504429</v>
      </c>
      <c r="B11" s="4" t="s">
        <v>24</v>
      </c>
      <c r="C11" s="4" t="s">
        <v>46</v>
      </c>
      <c r="D11" s="4" t="s">
        <v>48</v>
      </c>
      <c r="E11" s="4" t="s">
        <v>49</v>
      </c>
      <c r="F11" s="5">
        <v>44334</v>
      </c>
      <c r="G11" s="5">
        <v>44337</v>
      </c>
      <c r="H11" s="4">
        <v>2</v>
      </c>
      <c r="I11" s="4">
        <v>3</v>
      </c>
      <c r="J11" s="4">
        <v>6</v>
      </c>
      <c r="K11" s="4" t="s">
        <v>28</v>
      </c>
      <c r="L11" s="4">
        <v>-474</v>
      </c>
      <c r="M11" s="4">
        <v>-474</v>
      </c>
      <c r="N11" s="4" t="s">
        <v>50</v>
      </c>
      <c r="O11" s="4" t="s">
        <v>30</v>
      </c>
      <c r="P11" s="4" t="s">
        <v>31</v>
      </c>
      <c r="Q11" s="4">
        <v>0</v>
      </c>
      <c r="R11" s="7">
        <v>44330</v>
      </c>
      <c r="S11" s="5">
        <v>44340</v>
      </c>
      <c r="T11" s="4" t="s">
        <v>32</v>
      </c>
      <c r="U11" s="4">
        <v>-474</v>
      </c>
      <c r="V11" s="4">
        <v>0</v>
      </c>
      <c r="W11" s="4">
        <v>0</v>
      </c>
      <c r="X11" s="4">
        <v>2115156</v>
      </c>
    </row>
    <row r="12" s="4" customFormat="1" spans="1:24">
      <c r="A12" s="4">
        <v>15201863439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44335</v>
      </c>
      <c r="G12" s="5">
        <v>44337</v>
      </c>
      <c r="H12" s="4">
        <v>1</v>
      </c>
      <c r="I12" s="4">
        <v>2</v>
      </c>
      <c r="J12" s="4">
        <v>2</v>
      </c>
      <c r="K12" s="4" t="s">
        <v>28</v>
      </c>
      <c r="L12" s="4">
        <v>102</v>
      </c>
      <c r="M12" s="4">
        <v>102</v>
      </c>
      <c r="N12" s="4" t="s">
        <v>53</v>
      </c>
      <c r="O12" s="4" t="s">
        <v>30</v>
      </c>
      <c r="P12" s="4" t="s">
        <v>31</v>
      </c>
      <c r="Q12" s="4">
        <v>0</v>
      </c>
      <c r="R12" s="7">
        <v>44331</v>
      </c>
      <c r="S12" s="5">
        <v>44340</v>
      </c>
      <c r="T12" s="4" t="s">
        <v>32</v>
      </c>
      <c r="U12" s="4">
        <v>102</v>
      </c>
      <c r="V12" s="4">
        <v>0</v>
      </c>
      <c r="W12" s="4">
        <v>0</v>
      </c>
      <c r="X12" s="4">
        <v>2116148</v>
      </c>
    </row>
    <row r="13" s="4" customFormat="1" spans="1:24">
      <c r="A13" s="4">
        <v>15201918711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44333</v>
      </c>
      <c r="G13" s="5">
        <v>44336</v>
      </c>
      <c r="H13" s="4">
        <v>1</v>
      </c>
      <c r="I13" s="4">
        <v>3</v>
      </c>
      <c r="J13" s="4">
        <v>3</v>
      </c>
      <c r="K13" s="4" t="s">
        <v>28</v>
      </c>
      <c r="L13" s="4">
        <v>218</v>
      </c>
      <c r="M13" s="4">
        <v>218</v>
      </c>
      <c r="N13" s="4" t="s">
        <v>56</v>
      </c>
      <c r="O13" s="4" t="s">
        <v>30</v>
      </c>
      <c r="P13" s="4" t="s">
        <v>31</v>
      </c>
      <c r="Q13" s="4">
        <v>0</v>
      </c>
      <c r="R13" s="7">
        <v>44331</v>
      </c>
      <c r="S13" s="5">
        <v>44340</v>
      </c>
      <c r="T13" s="4" t="s">
        <v>32</v>
      </c>
      <c r="U13" s="4">
        <v>218</v>
      </c>
      <c r="V13" s="4">
        <v>0</v>
      </c>
      <c r="W13" s="4">
        <v>0</v>
      </c>
      <c r="X13" s="4">
        <v>2116182</v>
      </c>
    </row>
    <row r="14" s="4" customFormat="1" spans="1:24">
      <c r="A14" s="4">
        <v>15204902175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44335</v>
      </c>
      <c r="G14" s="5">
        <v>44337</v>
      </c>
      <c r="H14" s="4">
        <v>1</v>
      </c>
      <c r="I14" s="4">
        <v>2</v>
      </c>
      <c r="J14" s="4">
        <v>2</v>
      </c>
      <c r="K14" s="4" t="s">
        <v>28</v>
      </c>
      <c r="L14" s="4">
        <v>106</v>
      </c>
      <c r="M14" s="4">
        <v>106</v>
      </c>
      <c r="N14" s="4" t="s">
        <v>59</v>
      </c>
      <c r="O14" s="4" t="s">
        <v>30</v>
      </c>
      <c r="P14" s="4" t="s">
        <v>31</v>
      </c>
      <c r="Q14" s="4">
        <v>0</v>
      </c>
      <c r="R14" s="7">
        <v>44333</v>
      </c>
      <c r="S14" s="5">
        <v>44340</v>
      </c>
      <c r="T14" s="4" t="s">
        <v>32</v>
      </c>
      <c r="U14" s="4">
        <v>106</v>
      </c>
      <c r="V14" s="4">
        <v>0</v>
      </c>
      <c r="W14" s="4">
        <v>0</v>
      </c>
      <c r="X14" s="4">
        <v>2119572</v>
      </c>
    </row>
    <row r="15" s="4" customFormat="1" spans="1:24">
      <c r="A15" s="4">
        <v>15243777240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44335</v>
      </c>
      <c r="G15" s="5">
        <v>44337</v>
      </c>
      <c r="H15" s="4">
        <v>1</v>
      </c>
      <c r="I15" s="4">
        <v>2</v>
      </c>
      <c r="J15" s="4">
        <v>2</v>
      </c>
      <c r="K15" s="4" t="s">
        <v>28</v>
      </c>
      <c r="L15" s="4">
        <v>28</v>
      </c>
      <c r="M15" s="4">
        <v>28</v>
      </c>
      <c r="N15" s="4" t="s">
        <v>62</v>
      </c>
      <c r="O15" s="4" t="s">
        <v>30</v>
      </c>
      <c r="P15" s="4" t="s">
        <v>31</v>
      </c>
      <c r="Q15" s="4">
        <v>0</v>
      </c>
      <c r="R15" s="7">
        <v>44335</v>
      </c>
      <c r="S15" s="5">
        <v>44340</v>
      </c>
      <c r="T15" s="4" t="s">
        <v>32</v>
      </c>
      <c r="U15" s="4">
        <v>28</v>
      </c>
      <c r="V15" s="4">
        <v>0</v>
      </c>
      <c r="W15" s="4">
        <v>0</v>
      </c>
      <c r="X15" s="4">
        <v>2122504</v>
      </c>
    </row>
    <row r="16" s="4" customFormat="1" spans="1:24">
      <c r="A16" s="4">
        <v>15246311303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44337</v>
      </c>
      <c r="G16" s="5">
        <v>44339</v>
      </c>
      <c r="H16" s="4">
        <v>1</v>
      </c>
      <c r="I16" s="4">
        <v>2</v>
      </c>
      <c r="J16" s="4">
        <v>2</v>
      </c>
      <c r="K16" s="4" t="s">
        <v>28</v>
      </c>
      <c r="L16" s="4">
        <v>210</v>
      </c>
      <c r="M16" s="4">
        <v>210</v>
      </c>
      <c r="N16" s="4" t="s">
        <v>65</v>
      </c>
      <c r="O16" s="4" t="s">
        <v>30</v>
      </c>
      <c r="P16" s="4" t="s">
        <v>31</v>
      </c>
      <c r="Q16" s="4">
        <v>0</v>
      </c>
      <c r="R16" s="7">
        <v>44336</v>
      </c>
      <c r="S16" s="5">
        <v>44340</v>
      </c>
      <c r="T16" s="4" t="s">
        <v>32</v>
      </c>
      <c r="U16" s="4">
        <v>210</v>
      </c>
      <c r="V16" s="4">
        <v>0</v>
      </c>
      <c r="W16" s="4">
        <v>0</v>
      </c>
      <c r="X16" s="4">
        <v>2123833</v>
      </c>
    </row>
    <row r="17" s="4" customFormat="1" spans="1:24">
      <c r="A17" s="4">
        <v>15248803727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44337</v>
      </c>
      <c r="G17" s="5">
        <v>44339</v>
      </c>
      <c r="H17" s="4">
        <v>1</v>
      </c>
      <c r="I17" s="4">
        <v>2</v>
      </c>
      <c r="J17" s="4">
        <v>2</v>
      </c>
      <c r="K17" s="4" t="s">
        <v>28</v>
      </c>
      <c r="L17" s="4">
        <v>62</v>
      </c>
      <c r="M17" s="4">
        <v>62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44337</v>
      </c>
      <c r="S17" s="5">
        <v>44340</v>
      </c>
      <c r="T17" s="4" t="s">
        <v>32</v>
      </c>
      <c r="U17" s="4">
        <v>62</v>
      </c>
      <c r="V17" s="4">
        <v>0</v>
      </c>
      <c r="W17" s="4">
        <v>0</v>
      </c>
      <c r="X17" s="4">
        <v>2125291</v>
      </c>
    </row>
    <row r="18" s="4" customFormat="1" spans="1:24">
      <c r="A18" s="4">
        <v>15248803727</v>
      </c>
      <c r="B18" s="4" t="s">
        <v>24</v>
      </c>
      <c r="C18" s="4" t="s">
        <v>46</v>
      </c>
      <c r="D18" s="4" t="s">
        <v>66</v>
      </c>
      <c r="E18" s="4" t="s">
        <v>67</v>
      </c>
      <c r="F18" s="5">
        <v>44337</v>
      </c>
      <c r="G18" s="5">
        <v>44339</v>
      </c>
      <c r="H18" s="4">
        <v>1</v>
      </c>
      <c r="I18" s="4">
        <v>2</v>
      </c>
      <c r="J18" s="4">
        <v>2</v>
      </c>
      <c r="K18" s="4" t="s">
        <v>28</v>
      </c>
      <c r="L18" s="4">
        <v>-62</v>
      </c>
      <c r="M18" s="4">
        <v>-62</v>
      </c>
      <c r="N18" s="4" t="s">
        <v>68</v>
      </c>
      <c r="O18" s="4" t="s">
        <v>30</v>
      </c>
      <c r="P18" s="4" t="s">
        <v>31</v>
      </c>
      <c r="Q18" s="4">
        <v>0</v>
      </c>
      <c r="R18" s="7">
        <v>44337</v>
      </c>
      <c r="S18" s="5">
        <v>44340</v>
      </c>
      <c r="T18" s="4" t="s">
        <v>32</v>
      </c>
      <c r="U18" s="4">
        <v>-62</v>
      </c>
      <c r="V18" s="4">
        <v>0</v>
      </c>
      <c r="W18" s="4">
        <v>0</v>
      </c>
      <c r="X18" s="4">
        <v>2125291</v>
      </c>
    </row>
    <row r="19" s="4" customFormat="1" spans="1:24">
      <c r="A19" s="4">
        <v>15249277528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44337</v>
      </c>
      <c r="G19" s="5">
        <v>44339</v>
      </c>
      <c r="H19" s="4">
        <v>1</v>
      </c>
      <c r="I19" s="4">
        <v>2</v>
      </c>
      <c r="J19" s="4">
        <v>2</v>
      </c>
      <c r="K19" s="4" t="s">
        <v>28</v>
      </c>
      <c r="L19" s="4">
        <v>90</v>
      </c>
      <c r="M19" s="4">
        <v>90</v>
      </c>
      <c r="N19" s="4" t="s">
        <v>71</v>
      </c>
      <c r="O19" s="4" t="s">
        <v>30</v>
      </c>
      <c r="P19" s="4" t="s">
        <v>31</v>
      </c>
      <c r="Q19" s="4">
        <v>0</v>
      </c>
      <c r="R19" s="7">
        <v>44337</v>
      </c>
      <c r="S19" s="5">
        <v>44340</v>
      </c>
      <c r="T19" s="4" t="s">
        <v>32</v>
      </c>
      <c r="U19" s="4">
        <v>90</v>
      </c>
      <c r="V19" s="4">
        <v>0</v>
      </c>
      <c r="W19" s="4">
        <v>0</v>
      </c>
      <c r="X19" s="4">
        <v>2125755</v>
      </c>
    </row>
    <row r="20" s="4" customFormat="1" spans="1:24">
      <c r="A20" s="4">
        <v>14924241347</v>
      </c>
      <c r="B20" s="4" t="s">
        <v>24</v>
      </c>
      <c r="C20" s="4" t="s">
        <v>46</v>
      </c>
      <c r="D20" s="4" t="s">
        <v>72</v>
      </c>
      <c r="E20" s="4" t="s">
        <v>73</v>
      </c>
      <c r="F20" s="5">
        <v>44337</v>
      </c>
      <c r="G20" s="5">
        <v>44339</v>
      </c>
      <c r="H20" s="4">
        <v>1</v>
      </c>
      <c r="I20" s="4">
        <v>2</v>
      </c>
      <c r="J20" s="4">
        <v>2</v>
      </c>
      <c r="K20" s="4" t="s">
        <v>28</v>
      </c>
      <c r="L20" s="4">
        <v>-418</v>
      </c>
      <c r="M20" s="4">
        <v>-418</v>
      </c>
      <c r="N20" s="4" t="s">
        <v>74</v>
      </c>
      <c r="O20" s="4" t="s">
        <v>30</v>
      </c>
      <c r="P20" s="4" t="s">
        <v>31</v>
      </c>
      <c r="Q20" s="4">
        <v>0</v>
      </c>
      <c r="R20" s="7">
        <v>44302</v>
      </c>
      <c r="S20" s="5">
        <v>44340</v>
      </c>
      <c r="T20" s="4" t="s">
        <v>32</v>
      </c>
      <c r="U20" s="4">
        <v>-418</v>
      </c>
      <c r="V20" s="4">
        <v>0</v>
      </c>
      <c r="W20" s="4">
        <v>0</v>
      </c>
      <c r="X20" s="4">
        <v>2068732</v>
      </c>
    </row>
    <row r="21" s="4" customFormat="1" spans="1:24">
      <c r="A21" s="4">
        <v>14924241347</v>
      </c>
      <c r="B21" s="4" t="s">
        <v>24</v>
      </c>
      <c r="C21" s="4" t="s">
        <v>47</v>
      </c>
      <c r="D21" s="4" t="s">
        <v>72</v>
      </c>
      <c r="E21" s="4" t="s">
        <v>73</v>
      </c>
      <c r="F21" s="5">
        <v>44337</v>
      </c>
      <c r="G21" s="5">
        <v>44339</v>
      </c>
      <c r="H21" s="4">
        <v>1</v>
      </c>
      <c r="I21" s="4">
        <v>2</v>
      </c>
      <c r="J21" s="4">
        <v>2</v>
      </c>
      <c r="K21" s="4" t="s">
        <v>28</v>
      </c>
      <c r="L21" s="4">
        <v>0</v>
      </c>
      <c r="M21" s="4">
        <v>0</v>
      </c>
      <c r="N21" s="4" t="s">
        <v>74</v>
      </c>
      <c r="O21" s="4" t="s">
        <v>30</v>
      </c>
      <c r="P21" s="4" t="s">
        <v>31</v>
      </c>
      <c r="Q21" s="4">
        <v>0</v>
      </c>
      <c r="R21" s="7">
        <v>44302</v>
      </c>
      <c r="S21" s="5">
        <v>44340</v>
      </c>
      <c r="T21" s="4" t="s">
        <v>32</v>
      </c>
      <c r="U21" s="4">
        <v>0</v>
      </c>
      <c r="V21" s="4">
        <v>0</v>
      </c>
      <c r="W21" s="4">
        <v>0</v>
      </c>
      <c r="X21" s="4">
        <v>2068732</v>
      </c>
    </row>
    <row r="22" s="4" customFormat="1" spans="1:24">
      <c r="A22" s="4">
        <v>14626592786</v>
      </c>
      <c r="B22" s="4" t="s">
        <v>24</v>
      </c>
      <c r="C22" s="4" t="s">
        <v>25</v>
      </c>
      <c r="D22" s="4" t="s">
        <v>75</v>
      </c>
      <c r="E22" s="4" t="s">
        <v>76</v>
      </c>
      <c r="F22" s="5">
        <v>44337</v>
      </c>
      <c r="G22" s="5">
        <v>44339</v>
      </c>
      <c r="H22" s="4">
        <v>1</v>
      </c>
      <c r="I22" s="4">
        <v>2</v>
      </c>
      <c r="J22" s="4">
        <v>2</v>
      </c>
      <c r="K22" s="4" t="s">
        <v>28</v>
      </c>
      <c r="L22" s="4">
        <v>332</v>
      </c>
      <c r="M22" s="4">
        <v>332</v>
      </c>
      <c r="N22" s="4" t="s">
        <v>77</v>
      </c>
      <c r="O22" s="4" t="s">
        <v>30</v>
      </c>
      <c r="P22" s="4" t="s">
        <v>31</v>
      </c>
      <c r="Q22" s="4">
        <v>0</v>
      </c>
      <c r="R22" s="7">
        <v>44272</v>
      </c>
      <c r="S22" s="5">
        <v>44340</v>
      </c>
      <c r="T22" s="4" t="s">
        <v>32</v>
      </c>
      <c r="U22" s="4">
        <v>332</v>
      </c>
      <c r="V22" s="4">
        <v>0</v>
      </c>
      <c r="W22" s="4">
        <v>0</v>
      </c>
      <c r="X22" s="4">
        <v>2021341</v>
      </c>
    </row>
    <row r="23" s="4" customFormat="1" spans="1:24">
      <c r="A23" s="4">
        <v>14924241347</v>
      </c>
      <c r="B23" s="4" t="s">
        <v>24</v>
      </c>
      <c r="C23" s="4" t="s">
        <v>25</v>
      </c>
      <c r="D23" s="4" t="s">
        <v>72</v>
      </c>
      <c r="E23" s="4" t="s">
        <v>73</v>
      </c>
      <c r="F23" s="5">
        <v>44337</v>
      </c>
      <c r="G23" s="5">
        <v>44339</v>
      </c>
      <c r="H23" s="4">
        <v>1</v>
      </c>
      <c r="I23" s="4">
        <v>2</v>
      </c>
      <c r="J23" s="4">
        <v>2</v>
      </c>
      <c r="K23" s="4" t="s">
        <v>28</v>
      </c>
      <c r="L23" s="4">
        <v>418</v>
      </c>
      <c r="M23" s="4">
        <v>418</v>
      </c>
      <c r="N23" s="4" t="s">
        <v>74</v>
      </c>
      <c r="O23" s="4" t="s">
        <v>30</v>
      </c>
      <c r="P23" s="4" t="s">
        <v>31</v>
      </c>
      <c r="Q23" s="4">
        <v>0</v>
      </c>
      <c r="R23" s="7">
        <v>44302</v>
      </c>
      <c r="S23" s="5">
        <v>44340</v>
      </c>
      <c r="T23" s="4" t="s">
        <v>32</v>
      </c>
      <c r="U23" s="4">
        <v>418</v>
      </c>
      <c r="V23" s="4">
        <v>0</v>
      </c>
      <c r="W23" s="4">
        <v>0</v>
      </c>
      <c r="X23" s="4">
        <v>2068732</v>
      </c>
    </row>
    <row r="24" s="4" customFormat="1" spans="1:24">
      <c r="A24" s="4">
        <v>14934337202</v>
      </c>
      <c r="B24" s="4" t="s">
        <v>24</v>
      </c>
      <c r="C24" s="4" t="s">
        <v>25</v>
      </c>
      <c r="D24" s="4" t="s">
        <v>78</v>
      </c>
      <c r="E24" s="4" t="s">
        <v>79</v>
      </c>
      <c r="F24" s="5">
        <v>44337</v>
      </c>
      <c r="G24" s="5">
        <v>44339</v>
      </c>
      <c r="H24" s="4">
        <v>1</v>
      </c>
      <c r="I24" s="4">
        <v>2</v>
      </c>
      <c r="J24" s="4">
        <v>2</v>
      </c>
      <c r="K24" s="4" t="s">
        <v>28</v>
      </c>
      <c r="L24" s="4">
        <v>462</v>
      </c>
      <c r="M24" s="4">
        <v>462</v>
      </c>
      <c r="N24" s="4" t="s">
        <v>80</v>
      </c>
      <c r="O24" s="4" t="s">
        <v>30</v>
      </c>
      <c r="P24" s="4" t="s">
        <v>31</v>
      </c>
      <c r="Q24" s="4">
        <v>0</v>
      </c>
      <c r="R24" s="7">
        <v>44303</v>
      </c>
      <c r="S24" s="5">
        <v>44340</v>
      </c>
      <c r="T24" s="4" t="s">
        <v>32</v>
      </c>
      <c r="U24" s="4">
        <v>462</v>
      </c>
      <c r="V24" s="4">
        <v>0</v>
      </c>
      <c r="W24" s="4">
        <v>0</v>
      </c>
      <c r="X24" s="4">
        <v>2070303</v>
      </c>
    </row>
    <row r="25" s="4" customFormat="1" spans="1:24">
      <c r="A25" s="4">
        <v>14958588224</v>
      </c>
      <c r="B25" s="4" t="s">
        <v>24</v>
      </c>
      <c r="C25" s="4" t="s">
        <v>25</v>
      </c>
      <c r="D25" s="4" t="s">
        <v>81</v>
      </c>
      <c r="E25" s="4" t="s">
        <v>82</v>
      </c>
      <c r="F25" s="5">
        <v>44332</v>
      </c>
      <c r="G25" s="5">
        <v>44334</v>
      </c>
      <c r="H25" s="4">
        <v>1</v>
      </c>
      <c r="I25" s="4">
        <v>2</v>
      </c>
      <c r="J25" s="4">
        <v>2</v>
      </c>
      <c r="K25" s="4" t="s">
        <v>28</v>
      </c>
      <c r="L25" s="4">
        <v>412</v>
      </c>
      <c r="M25" s="4">
        <v>412</v>
      </c>
      <c r="N25" s="4" t="s">
        <v>83</v>
      </c>
      <c r="O25" s="4" t="s">
        <v>30</v>
      </c>
      <c r="P25" s="4" t="s">
        <v>31</v>
      </c>
      <c r="Q25" s="4">
        <v>0</v>
      </c>
      <c r="R25" s="7">
        <v>44306</v>
      </c>
      <c r="S25" s="5">
        <v>44340</v>
      </c>
      <c r="T25" s="4" t="s">
        <v>32</v>
      </c>
      <c r="U25" s="4">
        <v>412</v>
      </c>
      <c r="V25" s="4">
        <v>0</v>
      </c>
      <c r="W25" s="4">
        <v>0</v>
      </c>
      <c r="X25" s="4">
        <v>2074487</v>
      </c>
    </row>
    <row r="26" s="4" customFormat="1" spans="1:24">
      <c r="A26" s="4">
        <v>15029913674</v>
      </c>
      <c r="B26" s="4" t="s">
        <v>24</v>
      </c>
      <c r="C26" s="4" t="s">
        <v>25</v>
      </c>
      <c r="D26" s="4" t="s">
        <v>84</v>
      </c>
      <c r="E26" s="4" t="s">
        <v>85</v>
      </c>
      <c r="F26" s="5">
        <v>44332</v>
      </c>
      <c r="G26" s="5">
        <v>44335</v>
      </c>
      <c r="H26" s="4">
        <v>1</v>
      </c>
      <c r="I26" s="4">
        <v>3</v>
      </c>
      <c r="J26" s="4">
        <v>3</v>
      </c>
      <c r="K26" s="4" t="s">
        <v>28</v>
      </c>
      <c r="L26" s="4">
        <v>371</v>
      </c>
      <c r="M26" s="4">
        <v>371</v>
      </c>
      <c r="N26" s="4" t="s">
        <v>86</v>
      </c>
      <c r="O26" s="4" t="s">
        <v>30</v>
      </c>
      <c r="P26" s="4" t="s">
        <v>31</v>
      </c>
      <c r="Q26" s="4">
        <v>0</v>
      </c>
      <c r="R26" s="7">
        <v>44314</v>
      </c>
      <c r="S26" s="5">
        <v>44340</v>
      </c>
      <c r="T26" s="4" t="s">
        <v>32</v>
      </c>
      <c r="U26" s="4">
        <v>371</v>
      </c>
      <c r="V26" s="4">
        <v>0</v>
      </c>
      <c r="W26" s="4">
        <v>0</v>
      </c>
      <c r="X26" s="4">
        <v>2088219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H33" sqref="H33"/>
    </sheetView>
  </sheetViews>
  <sheetFormatPr defaultColWidth="9" defaultRowHeight="13.5"/>
  <cols>
    <col min="1" max="1" width="11.8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15059408678</v>
      </c>
      <c r="B2" s="5">
        <v>44337</v>
      </c>
      <c r="C2" s="5">
        <v>44339</v>
      </c>
      <c r="D2" s="4">
        <v>160</v>
      </c>
      <c r="E2" s="4" t="str">
        <f>VLOOKUP(A2,HOP!A:L,12,0)</f>
        <v>160.00</v>
      </c>
      <c r="F2" s="4" t="str">
        <f>VLOOKUP(A2,HOP!A:C,3,0)</f>
        <v>2093583</v>
      </c>
      <c r="G2" s="4">
        <f>D2-E2</f>
        <v>0</v>
      </c>
      <c r="H2" s="4" t="str">
        <f>$H$1&amp;F2</f>
        <v>，2093583</v>
      </c>
      <c r="I2" s="4" t="str">
        <f>VLOOKUP(A2,HOP!A:T,20,0)</f>
        <v>直连</v>
      </c>
    </row>
    <row r="3" s="4" customFormat="1" spans="1:9">
      <c r="A3" s="4">
        <v>15093045518</v>
      </c>
      <c r="B3" s="5">
        <v>44331</v>
      </c>
      <c r="C3" s="5">
        <v>44339</v>
      </c>
      <c r="D3" s="4">
        <v>456</v>
      </c>
      <c r="E3" s="4" t="str">
        <f>VLOOKUP(A3,HOP!A:L,12,0)</f>
        <v>456.00</v>
      </c>
      <c r="F3" s="4" t="str">
        <f>VLOOKUP(A3,HOP!A:C,3,0)</f>
        <v>2098516</v>
      </c>
      <c r="G3" s="4">
        <f>D3-E3</f>
        <v>0</v>
      </c>
      <c r="H3" s="4" t="str">
        <f>$H$1&amp;F3</f>
        <v>，2098516</v>
      </c>
      <c r="I3" s="4" t="str">
        <f>VLOOKUP(A3,HOP!A:T,20,0)</f>
        <v>直连</v>
      </c>
    </row>
    <row r="4" s="4" customFormat="1" spans="1:9">
      <c r="A4" s="4">
        <v>15182919970</v>
      </c>
      <c r="B4" s="5">
        <v>44337</v>
      </c>
      <c r="C4" s="5">
        <v>44339</v>
      </c>
      <c r="D4" s="4">
        <v>140</v>
      </c>
      <c r="E4" s="4" t="str">
        <f>VLOOKUP(A4,HOP!A:L,12,0)</f>
        <v>140.00</v>
      </c>
      <c r="F4" s="4" t="str">
        <f>VLOOKUP(A4,HOP!A:C,3,0)</f>
        <v>2109052</v>
      </c>
      <c r="G4" s="4">
        <f>D4-E4</f>
        <v>0</v>
      </c>
      <c r="H4" s="4" t="str">
        <f>$H$1&amp;F4</f>
        <v>，2109052</v>
      </c>
      <c r="I4" s="4" t="str">
        <f>VLOOKUP(A4,HOP!A:T,20,0)</f>
        <v>直连</v>
      </c>
    </row>
    <row r="5" s="4" customFormat="1" spans="1:9">
      <c r="A5" s="4">
        <v>15191058419</v>
      </c>
      <c r="B5" s="5">
        <v>44332</v>
      </c>
      <c r="C5" s="5">
        <v>44334</v>
      </c>
      <c r="D5" s="4">
        <v>334</v>
      </c>
      <c r="E5" s="4" t="str">
        <f>VLOOKUP(A5,HOP!A:L,12,0)</f>
        <v>334.00</v>
      </c>
      <c r="F5" s="4" t="str">
        <f>VLOOKUP(A5,HOP!A:C,3,0)</f>
        <v>2110737</v>
      </c>
      <c r="G5" s="4">
        <f>D5-E5</f>
        <v>0</v>
      </c>
      <c r="H5" s="4" t="str">
        <f>$H$1&amp;F5</f>
        <v>，2110737</v>
      </c>
      <c r="I5" s="4" t="str">
        <f>VLOOKUP(A5,HOP!A:T,20,0)</f>
        <v>直连</v>
      </c>
    </row>
    <row r="6" s="4" customFormat="1" spans="1:9">
      <c r="A6" s="4">
        <v>15195287920</v>
      </c>
      <c r="B6" s="5">
        <v>44329</v>
      </c>
      <c r="C6" s="5">
        <v>44336</v>
      </c>
      <c r="D6" s="4">
        <v>448</v>
      </c>
      <c r="E6" s="4" t="str">
        <f>VLOOKUP(A6,HOP!A:L,12,0)</f>
        <v>448.00</v>
      </c>
      <c r="F6" s="4" t="str">
        <f>VLOOKUP(A6,HOP!A:C,3,0)</f>
        <v>2112289</v>
      </c>
      <c r="G6" s="4">
        <f>D6-E6</f>
        <v>0</v>
      </c>
      <c r="H6" s="4" t="str">
        <f>$H$1&amp;F6</f>
        <v>，2112289</v>
      </c>
      <c r="I6" s="4" t="str">
        <f>VLOOKUP(A6,HOP!A:T,20,0)</f>
        <v>直连</v>
      </c>
    </row>
    <row r="7" s="4" customFormat="1" spans="1:10">
      <c r="A7" s="4">
        <v>15080485513</v>
      </c>
      <c r="B7" s="5">
        <v>44335</v>
      </c>
      <c r="C7" s="5">
        <v>44338</v>
      </c>
      <c r="D7" s="4">
        <v>119.99</v>
      </c>
      <c r="E7" s="4" t="str">
        <f>VLOOKUP(A7,HOP!A:L,12,0)</f>
        <v>0.00</v>
      </c>
      <c r="F7" s="4" t="str">
        <f>VLOOKUP(A7,HOP!A:C,3,0)</f>
        <v>2096894</v>
      </c>
      <c r="G7" s="4">
        <f>D7-E7</f>
        <v>119.99</v>
      </c>
      <c r="H7" s="4" t="str">
        <f>$H$1&amp;F7</f>
        <v>，2096894</v>
      </c>
      <c r="I7" s="4" t="str">
        <f>VLOOKUP(A7,HOP!A:T,20,0)</f>
        <v>直连</v>
      </c>
      <c r="J7" s="4" t="s">
        <v>88</v>
      </c>
    </row>
    <row r="8" s="4" customFormat="1" hidden="1" spans="1:9">
      <c r="A8" s="4">
        <v>15200504429</v>
      </c>
      <c r="B8" s="5">
        <v>44334</v>
      </c>
      <c r="C8" s="5">
        <v>44337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15201863439</v>
      </c>
      <c r="B9" s="5">
        <v>44335</v>
      </c>
      <c r="C9" s="5">
        <v>44337</v>
      </c>
      <c r="D9" s="4">
        <v>102</v>
      </c>
      <c r="E9" s="4" t="str">
        <f>VLOOKUP(A9,HOP!A:L,12,0)</f>
        <v>102.00</v>
      </c>
      <c r="F9" s="4" t="str">
        <f>VLOOKUP(A9,HOP!A:C,3,0)</f>
        <v>2116148</v>
      </c>
      <c r="G9" s="4">
        <f>D9-E9</f>
        <v>0</v>
      </c>
      <c r="H9" s="4" t="str">
        <f>$H$1&amp;F9</f>
        <v>，2116148</v>
      </c>
      <c r="I9" s="4" t="str">
        <f>VLOOKUP(A9,HOP!A:T,20,0)</f>
        <v>直连</v>
      </c>
    </row>
    <row r="10" s="4" customFormat="1" spans="1:9">
      <c r="A10" s="4">
        <v>15201918711</v>
      </c>
      <c r="B10" s="5">
        <v>44333</v>
      </c>
      <c r="C10" s="5">
        <v>44336</v>
      </c>
      <c r="D10" s="4">
        <v>218</v>
      </c>
      <c r="E10" s="4" t="str">
        <f>VLOOKUP(A10,HOP!A:L,12,0)</f>
        <v>218.01</v>
      </c>
      <c r="F10" s="4" t="str">
        <f>VLOOKUP(A10,HOP!A:C,3,0)</f>
        <v>2116182</v>
      </c>
      <c r="G10" s="4">
        <f>D10-E10</f>
        <v>-0.00999999999999091</v>
      </c>
      <c r="H10" s="4" t="str">
        <f>$H$1&amp;F10</f>
        <v>，2116182</v>
      </c>
      <c r="I10" s="4" t="str">
        <f>VLOOKUP(A10,HOP!A:T,20,0)</f>
        <v>直连</v>
      </c>
    </row>
    <row r="11" s="4" customFormat="1" spans="1:9">
      <c r="A11" s="4">
        <v>15204902175</v>
      </c>
      <c r="B11" s="5">
        <v>44335</v>
      </c>
      <c r="C11" s="5">
        <v>44337</v>
      </c>
      <c r="D11" s="4">
        <v>106</v>
      </c>
      <c r="E11" s="4" t="str">
        <f>VLOOKUP(A11,HOP!A:L,12,0)</f>
        <v>106.00</v>
      </c>
      <c r="F11" s="4" t="str">
        <f>VLOOKUP(A11,HOP!A:C,3,0)</f>
        <v>2119572</v>
      </c>
      <c r="G11" s="4">
        <f>D11-E11</f>
        <v>0</v>
      </c>
      <c r="H11" s="4" t="str">
        <f>$H$1&amp;F11</f>
        <v>，2119572</v>
      </c>
      <c r="I11" s="4" t="str">
        <f>VLOOKUP(A11,HOP!A:T,20,0)</f>
        <v>直连</v>
      </c>
    </row>
    <row r="12" s="4" customFormat="1" spans="1:9">
      <c r="A12" s="4">
        <v>15243777240</v>
      </c>
      <c r="B12" s="5">
        <v>44335</v>
      </c>
      <c r="C12" s="5">
        <v>44337</v>
      </c>
      <c r="D12" s="4">
        <v>28</v>
      </c>
      <c r="E12" s="4" t="str">
        <f>VLOOKUP(A12,HOP!A:L,12,0)</f>
        <v>28.00</v>
      </c>
      <c r="F12" s="4" t="str">
        <f>VLOOKUP(A12,HOP!A:C,3,0)</f>
        <v>2122504</v>
      </c>
      <c r="G12" s="4">
        <f>D12-E12</f>
        <v>0</v>
      </c>
      <c r="H12" s="4" t="str">
        <f>$H$1&amp;F12</f>
        <v>，2122504</v>
      </c>
      <c r="I12" s="4" t="str">
        <f>VLOOKUP(A12,HOP!A:T,20,0)</f>
        <v>直连</v>
      </c>
    </row>
    <row r="13" s="4" customFormat="1" spans="1:9">
      <c r="A13" s="4">
        <v>15246311303</v>
      </c>
      <c r="B13" s="5">
        <v>44337</v>
      </c>
      <c r="C13" s="5">
        <v>44339</v>
      </c>
      <c r="D13" s="4">
        <v>210</v>
      </c>
      <c r="E13" s="4" t="str">
        <f>VLOOKUP(A13,HOP!A:L,12,0)</f>
        <v>210.00</v>
      </c>
      <c r="F13" s="4" t="str">
        <f>VLOOKUP(A13,HOP!A:C,3,0)</f>
        <v>2123833</v>
      </c>
      <c r="G13" s="4">
        <f>D13-E13</f>
        <v>0</v>
      </c>
      <c r="H13" s="4" t="str">
        <f>$H$1&amp;F13</f>
        <v>，2123833</v>
      </c>
      <c r="I13" s="4" t="str">
        <f>VLOOKUP(A13,HOP!A:T,20,0)</f>
        <v>直连</v>
      </c>
    </row>
    <row r="14" s="4" customFormat="1" hidden="1" spans="1:9">
      <c r="A14" s="4">
        <v>15248803727</v>
      </c>
      <c r="B14" s="5">
        <v>44337</v>
      </c>
      <c r="C14" s="5">
        <v>44339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15249277528</v>
      </c>
      <c r="B15" s="5">
        <v>44337</v>
      </c>
      <c r="C15" s="5">
        <v>44339</v>
      </c>
      <c r="D15" s="4">
        <v>90</v>
      </c>
      <c r="E15" s="4" t="str">
        <f>VLOOKUP(A15,HOP!A:L,12,0)</f>
        <v>90.00</v>
      </c>
      <c r="F15" s="4" t="str">
        <f>VLOOKUP(A15,HOP!A:C,3,0)</f>
        <v>2125755</v>
      </c>
      <c r="G15" s="4">
        <f>D15-E15</f>
        <v>0</v>
      </c>
      <c r="H15" s="4" t="str">
        <f>$H$1&amp;F15</f>
        <v>，2125755</v>
      </c>
      <c r="I15" s="4" t="str">
        <f>VLOOKUP(A15,HOP!A:T,20,0)</f>
        <v>直连</v>
      </c>
    </row>
    <row r="16" s="4" customFormat="1" hidden="1" spans="1:9">
      <c r="A16" s="4">
        <v>14924241347</v>
      </c>
      <c r="B16" s="5">
        <v>44337</v>
      </c>
      <c r="C16" s="5">
        <v>44339</v>
      </c>
      <c r="D16" s="4">
        <v>0</v>
      </c>
      <c r="E16" s="4" t="str">
        <f>VLOOKUP(A16,HOP!A:L,12,0)</f>
        <v>0.00</v>
      </c>
      <c r="F16" s="4" t="str">
        <f>VLOOKUP(A16,HOP!A:C,3,0)</f>
        <v>2068732</v>
      </c>
      <c r="G16" s="4">
        <f>D16-E16</f>
        <v>0</v>
      </c>
      <c r="H16" s="4" t="str">
        <f>$H$1&amp;F16</f>
        <v>，2068732</v>
      </c>
      <c r="I16" s="4" t="str">
        <f>VLOOKUP(A16,HOP!A:T,20,0)</f>
        <v>直连</v>
      </c>
    </row>
    <row r="17" s="4" customFormat="1" spans="1:9">
      <c r="A17" s="4">
        <v>14626592786</v>
      </c>
      <c r="B17" s="5">
        <v>44337</v>
      </c>
      <c r="C17" s="5">
        <v>44339</v>
      </c>
      <c r="D17" s="4">
        <v>332</v>
      </c>
      <c r="E17" s="4" t="str">
        <f>VLOOKUP(A17,HOP!A:L,12,0)</f>
        <v>332.00</v>
      </c>
      <c r="F17" s="4" t="str">
        <f>VLOOKUP(A17,HOP!A:C,3,0)</f>
        <v>2021341</v>
      </c>
      <c r="G17" s="4">
        <f>D17-E17</f>
        <v>0</v>
      </c>
      <c r="H17" s="4" t="str">
        <f>$H$1&amp;F17</f>
        <v>，2021341</v>
      </c>
      <c r="I17" s="4" t="str">
        <f>VLOOKUP(A17,HOP!A:T,20,0)</f>
        <v>直连</v>
      </c>
    </row>
    <row r="18" s="4" customFormat="1" spans="1:9">
      <c r="A18" s="4">
        <v>14934337202</v>
      </c>
      <c r="B18" s="5">
        <v>44337</v>
      </c>
      <c r="C18" s="5">
        <v>44339</v>
      </c>
      <c r="D18" s="4">
        <v>462</v>
      </c>
      <c r="E18" s="4" t="str">
        <f>VLOOKUP(A18,HOP!A:L,12,0)</f>
        <v>462.00</v>
      </c>
      <c r="F18" s="4" t="str">
        <f>VLOOKUP(A18,HOP!A:C,3,0)</f>
        <v>2070303</v>
      </c>
      <c r="G18" s="4">
        <f>D18-E18</f>
        <v>0</v>
      </c>
      <c r="H18" s="4" t="str">
        <f>$H$1&amp;F18</f>
        <v>，2070303</v>
      </c>
      <c r="I18" s="4" t="str">
        <f>VLOOKUP(A18,HOP!A:T,20,0)</f>
        <v>直连</v>
      </c>
    </row>
    <row r="19" s="4" customFormat="1" spans="1:9">
      <c r="A19" s="4">
        <v>14958588224</v>
      </c>
      <c r="B19" s="5">
        <v>44332</v>
      </c>
      <c r="C19" s="5">
        <v>44334</v>
      </c>
      <c r="D19" s="4">
        <v>412</v>
      </c>
      <c r="E19" s="4" t="str">
        <f>VLOOKUP(A19,HOP!A:L,12,0)</f>
        <v>412.00</v>
      </c>
      <c r="F19" s="4" t="str">
        <f>VLOOKUP(A19,HOP!A:C,3,0)</f>
        <v>2074487</v>
      </c>
      <c r="G19" s="4">
        <f>D19-E19</f>
        <v>0</v>
      </c>
      <c r="H19" s="4" t="str">
        <f>$H$1&amp;F19</f>
        <v>，2074487</v>
      </c>
      <c r="I19" s="4" t="str">
        <f>VLOOKUP(A19,HOP!A:T,20,0)</f>
        <v>直连</v>
      </c>
    </row>
    <row r="20" s="4" customFormat="1" spans="1:9">
      <c r="A20" s="4">
        <v>15029913674</v>
      </c>
      <c r="B20" s="5">
        <v>44332</v>
      </c>
      <c r="C20" s="5">
        <v>44335</v>
      </c>
      <c r="D20" s="4">
        <v>371</v>
      </c>
      <c r="E20" s="4" t="str">
        <f>VLOOKUP(A20,HOP!A:L,12,0)</f>
        <v>371.00</v>
      </c>
      <c r="F20" s="4" t="str">
        <f>VLOOKUP(A20,HOP!A:C,3,0)</f>
        <v>2088219</v>
      </c>
      <c r="G20" s="4">
        <f>D20-E20</f>
        <v>0</v>
      </c>
      <c r="H20" s="4" t="str">
        <f>$H$1&amp;F20</f>
        <v>，2088219</v>
      </c>
      <c r="I20" s="4" t="str">
        <f>VLOOKUP(A20,HOP!A:T,20,0)</f>
        <v>直连</v>
      </c>
    </row>
    <row r="22" spans="4:4">
      <c r="D22" s="4">
        <f>SUM(D2:D21)</f>
        <v>3988.99</v>
      </c>
    </row>
    <row r="24" spans="1:1">
      <c r="A24" s="4" t="s">
        <v>89</v>
      </c>
    </row>
    <row r="25" spans="1:1">
      <c r="A25" s="4" t="s">
        <v>90</v>
      </c>
    </row>
    <row r="26" spans="1:1">
      <c r="A26" s="4" t="s">
        <v>91</v>
      </c>
    </row>
    <row r="27" spans="1:1">
      <c r="A27" s="4" t="s">
        <v>92</v>
      </c>
    </row>
    <row r="28" spans="2:2">
      <c r="B28" s="6"/>
    </row>
  </sheetData>
  <autoFilter ref="A1:XFD27">
    <filterColumn colId="3">
      <filters blank="1">
        <filter val="90"/>
        <filter val="210"/>
        <filter val="412"/>
        <filter val="456"/>
        <filter val="218"/>
        <filter val="119.99"/>
        <filter val="160"/>
        <filter val="462"/>
        <filter val="28"/>
        <filter val="371"/>
        <filter val="332"/>
        <filter val="334"/>
        <filter val="140"/>
        <filter val="102"/>
        <filter val="106"/>
        <filter val="448"/>
        <filter val="3988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3">
        <v>14626592786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28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14924241347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114</v>
      </c>
      <c r="G3" s="1" t="s">
        <v>115</v>
      </c>
      <c r="H3" s="1" t="s">
        <v>116</v>
      </c>
      <c r="I3" s="1" t="s">
        <v>120</v>
      </c>
      <c r="J3" s="1" t="s">
        <v>28</v>
      </c>
      <c r="K3" s="1" t="s">
        <v>120</v>
      </c>
      <c r="L3" s="1" t="s">
        <v>120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130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14934337202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114</v>
      </c>
      <c r="G4" s="1" t="s">
        <v>115</v>
      </c>
      <c r="H4" s="1" t="s">
        <v>116</v>
      </c>
      <c r="I4" s="1" t="s">
        <v>135</v>
      </c>
      <c r="J4" s="1" t="s">
        <v>28</v>
      </c>
      <c r="K4" s="1" t="s">
        <v>136</v>
      </c>
      <c r="L4" s="1" t="s">
        <v>136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137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14958588224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142</v>
      </c>
      <c r="G5" s="1" t="s">
        <v>143</v>
      </c>
      <c r="H5" s="1" t="s">
        <v>116</v>
      </c>
      <c r="I5" s="1" t="s">
        <v>144</v>
      </c>
      <c r="J5" s="1" t="s">
        <v>28</v>
      </c>
      <c r="K5" s="1" t="s">
        <v>145</v>
      </c>
      <c r="L5" s="1" t="s">
        <v>145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146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15029913674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142</v>
      </c>
      <c r="G6" s="1" t="s">
        <v>151</v>
      </c>
      <c r="H6" s="1" t="s">
        <v>116</v>
      </c>
      <c r="I6" s="1" t="s">
        <v>152</v>
      </c>
      <c r="J6" s="1" t="s">
        <v>28</v>
      </c>
      <c r="K6" s="1" t="s">
        <v>153</v>
      </c>
      <c r="L6" s="1" t="s">
        <v>153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154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15059408678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114</v>
      </c>
      <c r="G7" s="1" t="s">
        <v>115</v>
      </c>
      <c r="H7" s="1" t="s">
        <v>116</v>
      </c>
      <c r="I7" s="1" t="s">
        <v>159</v>
      </c>
      <c r="J7" s="1" t="s">
        <v>28</v>
      </c>
      <c r="K7" s="1" t="s">
        <v>160</v>
      </c>
      <c r="L7" s="1" t="s">
        <v>160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161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15080485513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151</v>
      </c>
      <c r="G8" s="1" t="s">
        <v>166</v>
      </c>
      <c r="H8" s="1" t="s">
        <v>116</v>
      </c>
      <c r="I8" s="1" t="s">
        <v>120</v>
      </c>
      <c r="J8" s="1" t="s">
        <v>28</v>
      </c>
      <c r="K8" s="1" t="s">
        <v>120</v>
      </c>
      <c r="L8" s="1" t="s">
        <v>120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167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15093045518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172</v>
      </c>
      <c r="G9" s="1" t="s">
        <v>115</v>
      </c>
      <c r="H9" s="1" t="s">
        <v>116</v>
      </c>
      <c r="I9" s="1" t="s">
        <v>173</v>
      </c>
      <c r="J9" s="1" t="s">
        <v>28</v>
      </c>
      <c r="K9" s="1" t="s">
        <v>174</v>
      </c>
      <c r="L9" s="1" t="s">
        <v>174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175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15182919970</v>
      </c>
      <c r="B10" s="1" t="s">
        <v>176</v>
      </c>
      <c r="C10" s="1" t="s">
        <v>177</v>
      </c>
      <c r="D10" s="1" t="s">
        <v>178</v>
      </c>
      <c r="E10" s="1" t="s">
        <v>179</v>
      </c>
      <c r="F10" s="1" t="s">
        <v>114</v>
      </c>
      <c r="G10" s="1" t="s">
        <v>115</v>
      </c>
      <c r="H10" s="1" t="s">
        <v>116</v>
      </c>
      <c r="I10" s="1" t="s">
        <v>180</v>
      </c>
      <c r="J10" s="1" t="s">
        <v>28</v>
      </c>
      <c r="K10" s="1" t="s">
        <v>181</v>
      </c>
      <c r="L10" s="1" t="s">
        <v>181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182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15191058419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142</v>
      </c>
      <c r="G11" s="1" t="s">
        <v>143</v>
      </c>
      <c r="H11" s="1" t="s">
        <v>116</v>
      </c>
      <c r="I11" s="1" t="s">
        <v>187</v>
      </c>
      <c r="J11" s="1" t="s">
        <v>28</v>
      </c>
      <c r="K11" s="1" t="s">
        <v>188</v>
      </c>
      <c r="L11" s="1" t="s">
        <v>188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189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15195287920</v>
      </c>
      <c r="B12" s="1" t="s">
        <v>190</v>
      </c>
      <c r="C12" s="1" t="s">
        <v>191</v>
      </c>
      <c r="D12" s="1" t="s">
        <v>170</v>
      </c>
      <c r="E12" s="1" t="s">
        <v>192</v>
      </c>
      <c r="F12" s="1" t="s">
        <v>190</v>
      </c>
      <c r="G12" s="1" t="s">
        <v>193</v>
      </c>
      <c r="H12" s="1" t="s">
        <v>116</v>
      </c>
      <c r="I12" s="1" t="s">
        <v>194</v>
      </c>
      <c r="J12" s="1" t="s">
        <v>28</v>
      </c>
      <c r="K12" s="1" t="s">
        <v>195</v>
      </c>
      <c r="L12" s="1" t="s">
        <v>195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196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15201863439</v>
      </c>
      <c r="B13" s="1" t="s">
        <v>172</v>
      </c>
      <c r="C13" s="1" t="s">
        <v>197</v>
      </c>
      <c r="D13" s="1" t="s">
        <v>198</v>
      </c>
      <c r="E13" s="1" t="s">
        <v>199</v>
      </c>
      <c r="F13" s="1" t="s">
        <v>151</v>
      </c>
      <c r="G13" s="1" t="s">
        <v>114</v>
      </c>
      <c r="H13" s="1" t="s">
        <v>116</v>
      </c>
      <c r="I13" s="1" t="s">
        <v>200</v>
      </c>
      <c r="J13" s="1" t="s">
        <v>28</v>
      </c>
      <c r="K13" s="1" t="s">
        <v>201</v>
      </c>
      <c r="L13" s="1" t="s">
        <v>201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202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15201918711</v>
      </c>
      <c r="B14" s="1" t="s">
        <v>172</v>
      </c>
      <c r="C14" s="1" t="s">
        <v>203</v>
      </c>
      <c r="D14" s="1" t="s">
        <v>204</v>
      </c>
      <c r="E14" s="1" t="s">
        <v>205</v>
      </c>
      <c r="F14" s="1" t="s">
        <v>206</v>
      </c>
      <c r="G14" s="1" t="s">
        <v>193</v>
      </c>
      <c r="H14" s="1" t="s">
        <v>116</v>
      </c>
      <c r="I14" s="1" t="s">
        <v>207</v>
      </c>
      <c r="J14" s="1" t="s">
        <v>28</v>
      </c>
      <c r="K14" s="1" t="s">
        <v>208</v>
      </c>
      <c r="L14" s="1" t="s">
        <v>208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209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15204902175</v>
      </c>
      <c r="B15" s="1" t="s">
        <v>206</v>
      </c>
      <c r="C15" s="1" t="s">
        <v>210</v>
      </c>
      <c r="D15" s="1" t="s">
        <v>211</v>
      </c>
      <c r="E15" s="1" t="s">
        <v>212</v>
      </c>
      <c r="F15" s="1" t="s">
        <v>151</v>
      </c>
      <c r="G15" s="1" t="s">
        <v>114</v>
      </c>
      <c r="H15" s="1" t="s">
        <v>116</v>
      </c>
      <c r="I15" s="1" t="s">
        <v>213</v>
      </c>
      <c r="J15" s="1" t="s">
        <v>28</v>
      </c>
      <c r="K15" s="1" t="s">
        <v>214</v>
      </c>
      <c r="L15" s="1" t="s">
        <v>214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215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15243777240</v>
      </c>
      <c r="B16" s="1" t="s">
        <v>151</v>
      </c>
      <c r="C16" s="1" t="s">
        <v>216</v>
      </c>
      <c r="D16" s="1" t="s">
        <v>217</v>
      </c>
      <c r="E16" s="1" t="s">
        <v>218</v>
      </c>
      <c r="F16" s="1" t="s">
        <v>151</v>
      </c>
      <c r="G16" s="1" t="s">
        <v>114</v>
      </c>
      <c r="H16" s="1" t="s">
        <v>116</v>
      </c>
      <c r="I16" s="1" t="s">
        <v>219</v>
      </c>
      <c r="J16" s="1" t="s">
        <v>28</v>
      </c>
      <c r="K16" s="1" t="s">
        <v>220</v>
      </c>
      <c r="L16" s="1" t="s">
        <v>220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221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15246311303</v>
      </c>
      <c r="B17" s="1" t="s">
        <v>193</v>
      </c>
      <c r="C17" s="1" t="s">
        <v>222</v>
      </c>
      <c r="D17" s="1" t="s">
        <v>223</v>
      </c>
      <c r="E17" s="1" t="s">
        <v>224</v>
      </c>
      <c r="F17" s="1" t="s">
        <v>114</v>
      </c>
      <c r="G17" s="1" t="s">
        <v>115</v>
      </c>
      <c r="H17" s="1" t="s">
        <v>116</v>
      </c>
      <c r="I17" s="1" t="s">
        <v>225</v>
      </c>
      <c r="J17" s="1" t="s">
        <v>28</v>
      </c>
      <c r="K17" s="1" t="s">
        <v>226</v>
      </c>
      <c r="L17" s="1" t="s">
        <v>226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227</v>
      </c>
      <c r="R17" s="1" t="s">
        <v>123</v>
      </c>
      <c r="S17" s="1" t="s">
        <v>124</v>
      </c>
      <c r="T17" s="1" t="s">
        <v>125</v>
      </c>
    </row>
    <row r="18" s="1" customFormat="1" spans="1:20">
      <c r="A18" s="3">
        <v>15249277528</v>
      </c>
      <c r="B18" s="1" t="s">
        <v>114</v>
      </c>
      <c r="C18" s="1" t="s">
        <v>228</v>
      </c>
      <c r="D18" s="1" t="s">
        <v>229</v>
      </c>
      <c r="E18" s="1" t="s">
        <v>230</v>
      </c>
      <c r="F18" s="1" t="s">
        <v>114</v>
      </c>
      <c r="G18" s="1" t="s">
        <v>115</v>
      </c>
      <c r="H18" s="1" t="s">
        <v>116</v>
      </c>
      <c r="I18" s="1" t="s">
        <v>231</v>
      </c>
      <c r="J18" s="1" t="s">
        <v>28</v>
      </c>
      <c r="K18" s="1" t="s">
        <v>232</v>
      </c>
      <c r="L18" s="1" t="s">
        <v>232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233</v>
      </c>
      <c r="R18" s="1" t="s">
        <v>123</v>
      </c>
      <c r="S18" s="1" t="s">
        <v>124</v>
      </c>
      <c r="T18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2021-05-24T06:21:18Z</dcterms:created>
  <dcterms:modified xsi:type="dcterms:W3CDTF">2021-05-24T06:46:32Z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B1F8D6DE044145E29A112C2C19E4227F</vt:lpwstr>
  </property>
  <property fmtid="{D5CDD505-2E9C-101B-9397-08002B2CF9AE}" pid="3" name="KSOProductBuildVer">
    <vt:lpwstr>2052-11.1.0.10495</vt:lpwstr>
  </property>
</Properties>
</file>