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<sst xmlns="http://schemas.openxmlformats.org/spreadsheetml/2006/main" count="658" uniqueCount="187">
  <si>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</si>
  <si>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</si>
  <si>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</si>
  <si>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</si>
  <si>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</si>
  <si>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</si>
  <si>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</si>
  <si>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</si>
  <si>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</si>
  <si>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</si>
  <si>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</si>
  <si>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</si>
  <si>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</si>
  <si>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</si>
  <si>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</si>
  <si>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</si>
  <si>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</si>
  <si>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</si>
  <si>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</si>
  <si>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</si>
  <si>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</si>
  <si>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</si>
  <si>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</si>
  <si>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</si>
  <si>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</si>
  <si>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</si>
  <si>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[广州]广州东圃合景福朋喜来登酒店(9824172)</t>
  </si>
  <si>
    <t>舒适大床房&lt;内宾&gt;&lt;双人入住&gt;&lt;预付&gt;&lt;无早&gt;</t>
  </si>
  <si>
    <t>CNY</t>
  </si>
  <si>
    <t>顾佳昊</t>
  </si>
  <si>
    <t>CA363210521CNY</t>
  </si>
  <si>
    <t>未提现</t>
  </si>
  <si>
    <t>携程开票</t>
  </si>
  <si>
    <t>[昆明]7天连锁酒店(昆明步行街店)(67322752)</t>
  </si>
  <si>
    <t>自主大床房&lt;内宾&gt;&lt;双人入住&gt;&lt;预付&gt;&lt;无早&gt;</t>
  </si>
  <si>
    <t>高洁</t>
  </si>
  <si>
    <t>[北京]IU酒店(北京西客站六里桥东地铁站店)(67318659)</t>
  </si>
  <si>
    <t>小U精致大床房&lt;内宾&gt;&lt;双人入住&gt;&lt;预付&gt;&lt;无早&gt;</t>
  </si>
  <si>
    <t>田杨</t>
  </si>
  <si>
    <t>[南京]麗枫酒店(南京大厂地铁站店)(67323243)</t>
  </si>
  <si>
    <t>豪华大床房&lt;内宾&gt;&lt;双人入住&gt;&lt;预付&gt;&lt;无早&gt;</t>
  </si>
  <si>
    <t>耿景伟</t>
  </si>
  <si>
    <t>[信宜]麗枫酒店(信宜福海大厦店)(70183711)</t>
  </si>
  <si>
    <t>张炳庆</t>
  </si>
  <si>
    <t>[西安]7天优品酒店(西安大雁塔小寨地铁站店)(67322272)</t>
  </si>
  <si>
    <t>优品双床房&lt;内宾&gt;&lt;双人入住&gt;&lt;预付&gt;&lt;无早&gt;</t>
  </si>
  <si>
    <t>黄蓉</t>
  </si>
  <si>
    <t>CA363210522CNY</t>
  </si>
  <si>
    <t>[成都]喆啡酒店(成都茶店子客运站金科北路地铁站店)(69329964)</t>
  </si>
  <si>
    <t>醇享双床房&lt;内宾&gt;&lt;双人入住&gt;&lt;预付&gt;&lt;无早&gt;</t>
  </si>
  <si>
    <t>苏步宇</t>
  </si>
  <si>
    <t>[南宁]7天连锁酒店(南宁琅西地铁站店)(68299267)</t>
  </si>
  <si>
    <t>何铭</t>
  </si>
  <si>
    <t>[上海]上海静安昆仑大酒店(22941488)</t>
  </si>
  <si>
    <t>豪华双床房&lt;内宾&gt;&lt;双人入住&gt;&lt;预付&gt;&lt;无早&gt;</t>
  </si>
  <si>
    <t>王浪琴</t>
  </si>
  <si>
    <t>熊炜</t>
  </si>
  <si>
    <t>[济南]麗枫酒店(济南泉城路趵突泉店)(67324406)</t>
  </si>
  <si>
    <t>豪华大床房(无窗)&lt;内宾&gt;&lt;双人入住&gt;&lt;预付&gt;&lt;无早&gt;</t>
  </si>
  <si>
    <t>张新凤</t>
  </si>
  <si>
    <t>[广州]麗枫酒店(白云大道北地铁站永泰店)(67322358)</t>
  </si>
  <si>
    <t>彭赐权</t>
  </si>
  <si>
    <t>[贵阳]麗枫酒店(贵阳会展中心金融城店)(69306655)</t>
  </si>
  <si>
    <t>钱芳芳</t>
  </si>
  <si>
    <t>[广州]7天连锁酒店(广州客村地铁站广州塔店)(67321938)</t>
  </si>
  <si>
    <t>高级双床房&lt;内宾&gt;&lt;双人入住&gt;&lt;预付&gt;&lt;无早&gt;</t>
  </si>
  <si>
    <t>冯志水</t>
  </si>
  <si>
    <t>CA363210523CNY</t>
  </si>
  <si>
    <t>[广州]7天连锁酒店(广州天河燕塘天平架地铁站店)(67323441)</t>
  </si>
  <si>
    <t>陈健</t>
  </si>
  <si>
    <t>张胖</t>
  </si>
  <si>
    <t>杨成心</t>
  </si>
  <si>
    <t>[广州]7天连锁酒店(广州街口镇北路店)(67324585)</t>
  </si>
  <si>
    <t>梁瀚天</t>
  </si>
  <si>
    <t>CA363210524CNY</t>
  </si>
  <si>
    <t>取消</t>
  </si>
  <si>
    <t>杨琳珂</t>
  </si>
  <si>
    <t>廖汝雪</t>
  </si>
  <si>
    <t>[南宁]7天连锁酒店(南宁麻村地铁站店)(67322666)</t>
  </si>
  <si>
    <t>李一虎</t>
  </si>
  <si>
    <t>张海</t>
  </si>
  <si>
    <t>，</t>
  </si>
  <si>
    <t>A210524115911481</t>
  </si>
  <si>
    <t>CNY / HKD 当前参考汇率: 1.206489057</t>
  </si>
  <si>
    <t>总计： 4444 CNY/
5361.64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</si>
  <si>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</si>
  <si>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</si>
  <si>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</si>
  <si>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</si>
  <si>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</si>
  <si>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</si>
  <si>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</si>
  <si>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</si>
  <si>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</si>
  <si>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</si>
  <si>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</si>
  <si>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</si>
  <si>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</si>
  <si>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</si>
  <si>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</si>
  <si>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</si>
  <si>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</si>
  <si>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2021-04-29</t>
  </si>
  <si>
    <t>2090454</t>
  </si>
  <si>
    <t>广州东圃合景福朋喜来登酒店</t>
  </si>
  <si>
    <t>2021-05-05</t>
  </si>
  <si>
    <t>2021-05-06</t>
  </si>
  <si>
    <t>退房日周结</t>
  </si>
  <si>
    <t>530.00</t>
  </si>
  <si>
    <t>RMB</t>
  </si>
  <si>
    <t>0</t>
  </si>
  <si>
    <t>0.00</t>
  </si>
  <si>
    <t>携程国内直连(DD)</t>
  </si>
  <si>
    <t>2021-04-29 12:45:29</t>
  </si>
  <si>
    <t>否</t>
  </si>
  <si>
    <t>汇智国际旅游发展有限公司</t>
  </si>
  <si>
    <t>直连</t>
  </si>
  <si>
    <t>2021-05-04</t>
  </si>
  <si>
    <t>2099764</t>
  </si>
  <si>
    <t>7天优品酒店(西安大雁塔小寨地铁站店)</t>
  </si>
  <si>
    <t>2021-05-07</t>
  </si>
  <si>
    <t>205.00</t>
  </si>
  <si>
    <t>2021-05-04 21:25:51</t>
  </si>
  <si>
    <t>2100425</t>
  </si>
  <si>
    <t>7天连锁酒店(昆明步行街店)</t>
  </si>
  <si>
    <t>125.00</t>
  </si>
  <si>
    <t>2021-05-05 13:03:37</t>
  </si>
  <si>
    <t>2100758</t>
  </si>
  <si>
    <t>IU酒店(北京西客站六里桥东地铁站店)</t>
  </si>
  <si>
    <t>214.00</t>
  </si>
  <si>
    <t>2021-05-05 18:04:06</t>
  </si>
  <si>
    <t>2100760</t>
  </si>
  <si>
    <t>麗枫酒店(南京大厂地铁站店)</t>
  </si>
  <si>
    <t>232.00</t>
  </si>
  <si>
    <t>2021-05-05 18:05:38</t>
  </si>
  <si>
    <t>2101005</t>
  </si>
  <si>
    <t>麗枫酒店(信宜福海大厦店)</t>
  </si>
  <si>
    <t>198.00</t>
  </si>
  <si>
    <t>2021-05-05 21:45:19</t>
  </si>
  <si>
    <t>2101253</t>
  </si>
  <si>
    <t>喆啡酒店(成都茶店子客运站金科北路地铁站店)</t>
  </si>
  <si>
    <t>246.00</t>
  </si>
  <si>
    <t>2021-05-06 07:26:54</t>
  </si>
  <si>
    <t>2101284</t>
  </si>
  <si>
    <t>7天连锁酒店(南宁琅西店)</t>
  </si>
  <si>
    <t>106.00</t>
  </si>
  <si>
    <t>2021-05-06 08:18:13</t>
  </si>
  <si>
    <t>2102210</t>
  </si>
  <si>
    <t>上海静安昆仑大酒店</t>
  </si>
  <si>
    <t>698.00</t>
  </si>
  <si>
    <t>2021-05-06 18:21:07</t>
  </si>
  <si>
    <t>2102223</t>
  </si>
  <si>
    <t>2021-05-06 18:29:55</t>
  </si>
  <si>
    <t>2102266</t>
  </si>
  <si>
    <t>麗枫酒店(济南泉城路趵突泉店)</t>
  </si>
  <si>
    <t>2021-05-06 18:57:47</t>
  </si>
  <si>
    <t>2102408</t>
  </si>
  <si>
    <t>7天连锁酒店(广州客村地铁站广州塔店)</t>
  </si>
  <si>
    <t>2021-05-08</t>
  </si>
  <si>
    <t>220.00</t>
  </si>
  <si>
    <t>2021-05-06 20:33:37</t>
  </si>
  <si>
    <t>2102435</t>
  </si>
  <si>
    <t>麗枫酒店(白云大道北地铁站永泰店)</t>
  </si>
  <si>
    <t>252.00</t>
  </si>
  <si>
    <t>2021-05-06 20:46:49</t>
  </si>
  <si>
    <t>2102456</t>
  </si>
  <si>
    <t>麗枫酒店(贵阳会展中心金融城店)</t>
  </si>
  <si>
    <t>183.00</t>
  </si>
  <si>
    <t>2021-05-06 21:15:49</t>
  </si>
  <si>
    <t>2102845</t>
  </si>
  <si>
    <t>7天连锁酒店(广州天河燕塘天平架地铁站店)</t>
  </si>
  <si>
    <t>2021-05-07 09:15:05</t>
  </si>
  <si>
    <t>2103139</t>
  </si>
  <si>
    <t>2021-05-07 13:25:49</t>
  </si>
  <si>
    <t>2103186</t>
  </si>
  <si>
    <t>2021-05-07 13:59:52</t>
  </si>
  <si>
    <t>2104700</t>
  </si>
  <si>
    <t>2021-05-09</t>
  </si>
  <si>
    <t>116.00</t>
  </si>
  <si>
    <t>2021-05-08 13:05:35</t>
  </si>
  <si>
    <t>2104913</t>
  </si>
  <si>
    <t>2021-05-08 15:41:22</t>
  </si>
  <si>
    <t>2105158</t>
  </si>
  <si>
    <t>7天连锁酒店(南宁民族大道店)</t>
  </si>
  <si>
    <t>2021-05-08 18:27:53</t>
  </si>
  <si>
    <t>2105615</t>
  </si>
  <si>
    <t>2021-05-08 22:04:42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</si>
</sst>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15039371772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44321</v>
      </c>
      <c r="G2" s="5">
        <v>44322</v>
      </c>
      <c r="H2" s="4">
        <v>1</v>
      </c>
      <c r="I2" s="4">
        <v>1</v>
      </c>
      <c r="J2" s="4">
        <v>1</v>
      </c>
      <c r="K2" s="4" t="s">
        <v>28</v>
      </c>
      <c r="L2" s="4">
        <v>530</v>
      </c>
      <c r="M2" s="4">
        <v>530</v>
      </c>
      <c r="N2" s="4" t="s">
        <v>29</v>
      </c>
      <c r="O2" s="4" t="s">
        <v>30</v>
      </c>
      <c r="P2" s="4" t="s">
        <v>31</v>
      </c>
      <c r="Q2" s="4">
        <v>0</v>
      </c>
      <c r="R2" s="6">
        <v>44315</v>
      </c>
      <c r="S2" s="5">
        <v>44337</v>
      </c>
      <c r="T2" s="4" t="s">
        <v>32</v>
      </c>
      <c r="U2" s="4">
        <v>530</v>
      </c>
      <c r="V2" s="4">
        <v>0</v>
      </c>
      <c r="W2" s="4">
        <v>0</v>
      </c>
      <c r="X2" s="4">
        <v>2090454</v>
      </c>
    </row>
    <row r="3" s="4" customFormat="1" spans="1:24">
      <c r="A3" s="4">
        <v>15103011485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44321</v>
      </c>
      <c r="G3" s="5">
        <v>44322</v>
      </c>
      <c r="H3" s="4">
        <v>1</v>
      </c>
      <c r="I3" s="4">
        <v>1</v>
      </c>
      <c r="J3" s="4">
        <v>1</v>
      </c>
      <c r="K3" s="4" t="s">
        <v>28</v>
      </c>
      <c r="L3" s="4">
        <v>125</v>
      </c>
      <c r="M3" s="4">
        <v>125</v>
      </c>
      <c r="N3" s="4" t="s">
        <v>35</v>
      </c>
      <c r="O3" s="4" t="s">
        <v>30</v>
      </c>
      <c r="P3" s="4" t="s">
        <v>31</v>
      </c>
      <c r="Q3" s="4">
        <v>0</v>
      </c>
      <c r="R3" s="6">
        <v>44321</v>
      </c>
      <c r="S3" s="5">
        <v>44337</v>
      </c>
      <c r="T3" s="4" t="s">
        <v>32</v>
      </c>
      <c r="U3" s="4">
        <v>125</v>
      </c>
      <c r="V3" s="4">
        <v>0</v>
      </c>
      <c r="W3" s="4">
        <v>0</v>
      </c>
      <c r="X3" s="4">
        <v>2100425</v>
      </c>
    </row>
    <row r="4" s="4" customFormat="1" spans="1:24">
      <c r="A4" s="4">
        <v>15104169076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44321</v>
      </c>
      <c r="G4" s="5">
        <v>44322</v>
      </c>
      <c r="H4" s="4">
        <v>1</v>
      </c>
      <c r="I4" s="4">
        <v>1</v>
      </c>
      <c r="J4" s="4">
        <v>1</v>
      </c>
      <c r="K4" s="4" t="s">
        <v>28</v>
      </c>
      <c r="L4" s="4">
        <v>214</v>
      </c>
      <c r="M4" s="4">
        <v>214</v>
      </c>
      <c r="N4" s="4" t="s">
        <v>38</v>
      </c>
      <c r="O4" s="4" t="s">
        <v>30</v>
      </c>
      <c r="P4" s="4" t="s">
        <v>31</v>
      </c>
      <c r="Q4" s="4">
        <v>0</v>
      </c>
      <c r="R4" s="6">
        <v>44321</v>
      </c>
      <c r="S4" s="5">
        <v>44337</v>
      </c>
      <c r="T4" s="4" t="s">
        <v>32</v>
      </c>
      <c r="U4" s="4">
        <v>214</v>
      </c>
      <c r="V4" s="4">
        <v>0</v>
      </c>
      <c r="W4" s="4">
        <v>0</v>
      </c>
      <c r="X4" s="4">
        <v>2100758</v>
      </c>
    </row>
    <row r="5" s="4" customFormat="1" spans="1:24">
      <c r="A5" s="4">
        <v>15104181806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44321</v>
      </c>
      <c r="G5" s="5">
        <v>44322</v>
      </c>
      <c r="H5" s="4">
        <v>1</v>
      </c>
      <c r="I5" s="4">
        <v>1</v>
      </c>
      <c r="J5" s="4">
        <v>1</v>
      </c>
      <c r="K5" s="4" t="s">
        <v>28</v>
      </c>
      <c r="L5" s="4">
        <v>232</v>
      </c>
      <c r="M5" s="4">
        <v>232</v>
      </c>
      <c r="N5" s="4" t="s">
        <v>41</v>
      </c>
      <c r="O5" s="4" t="s">
        <v>30</v>
      </c>
      <c r="P5" s="4" t="s">
        <v>31</v>
      </c>
      <c r="Q5" s="4">
        <v>0</v>
      </c>
      <c r="R5" s="6">
        <v>44321</v>
      </c>
      <c r="S5" s="5">
        <v>44337</v>
      </c>
      <c r="T5" s="4" t="s">
        <v>32</v>
      </c>
      <c r="U5" s="4">
        <v>232</v>
      </c>
      <c r="V5" s="4">
        <v>0</v>
      </c>
      <c r="W5" s="4">
        <v>0</v>
      </c>
      <c r="X5" s="4">
        <v>2100760</v>
      </c>
    </row>
    <row r="6" s="4" customFormat="1" spans="1:24">
      <c r="A6" s="4">
        <v>15105115620</v>
      </c>
      <c r="B6" s="4" t="s">
        <v>24</v>
      </c>
      <c r="C6" s="4" t="s">
        <v>25</v>
      </c>
      <c r="D6" s="4" t="s">
        <v>42</v>
      </c>
      <c r="E6" s="4" t="s">
        <v>40</v>
      </c>
      <c r="F6" s="5">
        <v>44321</v>
      </c>
      <c r="G6" s="5">
        <v>44322</v>
      </c>
      <c r="H6" s="4">
        <v>1</v>
      </c>
      <c r="I6" s="4">
        <v>1</v>
      </c>
      <c r="J6" s="4">
        <v>1</v>
      </c>
      <c r="K6" s="4" t="s">
        <v>28</v>
      </c>
      <c r="L6" s="4">
        <v>198</v>
      </c>
      <c r="M6" s="4">
        <v>198</v>
      </c>
      <c r="N6" s="4" t="s">
        <v>43</v>
      </c>
      <c r="O6" s="4" t="s">
        <v>30</v>
      </c>
      <c r="P6" s="4" t="s">
        <v>31</v>
      </c>
      <c r="Q6" s="4">
        <v>0</v>
      </c>
      <c r="R6" s="6">
        <v>44321</v>
      </c>
      <c r="S6" s="5">
        <v>44337</v>
      </c>
      <c r="T6" s="4" t="s">
        <v>32</v>
      </c>
      <c r="U6" s="4">
        <v>198</v>
      </c>
      <c r="V6" s="4">
        <v>0</v>
      </c>
      <c r="W6" s="4">
        <v>0</v>
      </c>
      <c r="X6" s="4">
        <v>2101005</v>
      </c>
    </row>
    <row r="7" s="4" customFormat="1" spans="1:24">
      <c r="A7" s="4">
        <v>15097107333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44322</v>
      </c>
      <c r="G7" s="5">
        <v>44323</v>
      </c>
      <c r="H7" s="4">
        <v>1</v>
      </c>
      <c r="I7" s="4">
        <v>1</v>
      </c>
      <c r="J7" s="4">
        <v>1</v>
      </c>
      <c r="K7" s="4" t="s">
        <v>28</v>
      </c>
      <c r="L7" s="4">
        <v>205</v>
      </c>
      <c r="M7" s="4">
        <v>205</v>
      </c>
      <c r="N7" s="4" t="s">
        <v>46</v>
      </c>
      <c r="O7" s="4" t="s">
        <v>47</v>
      </c>
      <c r="P7" s="4" t="s">
        <v>31</v>
      </c>
      <c r="Q7" s="4">
        <v>0</v>
      </c>
      <c r="R7" s="6">
        <v>44320</v>
      </c>
      <c r="S7" s="5">
        <v>44338</v>
      </c>
      <c r="T7" s="4" t="s">
        <v>32</v>
      </c>
      <c r="U7" s="4">
        <v>205</v>
      </c>
      <c r="V7" s="4">
        <v>0</v>
      </c>
      <c r="W7" s="4">
        <v>0</v>
      </c>
      <c r="X7" s="4">
        <v>2099764</v>
      </c>
    </row>
    <row r="8" s="4" customFormat="1" spans="1:24">
      <c r="A8" s="4">
        <v>15106013882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44322</v>
      </c>
      <c r="G8" s="5">
        <v>44323</v>
      </c>
      <c r="H8" s="4">
        <v>1</v>
      </c>
      <c r="I8" s="4">
        <v>1</v>
      </c>
      <c r="J8" s="4">
        <v>1</v>
      </c>
      <c r="K8" s="4" t="s">
        <v>28</v>
      </c>
      <c r="L8" s="4">
        <v>246</v>
      </c>
      <c r="M8" s="4">
        <v>246</v>
      </c>
      <c r="N8" s="4" t="s">
        <v>50</v>
      </c>
      <c r="O8" s="4" t="s">
        <v>47</v>
      </c>
      <c r="P8" s="4" t="s">
        <v>31</v>
      </c>
      <c r="Q8" s="4">
        <v>0</v>
      </c>
      <c r="R8" s="6">
        <v>44322</v>
      </c>
      <c r="S8" s="5">
        <v>44338</v>
      </c>
      <c r="T8" s="4" t="s">
        <v>32</v>
      </c>
      <c r="U8" s="4">
        <v>246</v>
      </c>
      <c r="V8" s="4">
        <v>0</v>
      </c>
      <c r="W8" s="4">
        <v>0</v>
      </c>
      <c r="X8" s="4">
        <v>2101253</v>
      </c>
    </row>
    <row r="9" s="4" customFormat="1" spans="1:23">
      <c r="A9" s="4">
        <v>15106084416</v>
      </c>
      <c r="B9" s="4" t="s">
        <v>24</v>
      </c>
      <c r="C9" s="4" t="s">
        <v>25</v>
      </c>
      <c r="D9" s="4" t="s">
        <v>51</v>
      </c>
      <c r="E9" s="4" t="s">
        <v>34</v>
      </c>
      <c r="F9" s="5">
        <v>44322</v>
      </c>
      <c r="G9" s="5">
        <v>44323</v>
      </c>
      <c r="H9" s="4">
        <v>1</v>
      </c>
      <c r="I9" s="4">
        <v>1</v>
      </c>
      <c r="J9" s="4">
        <v>1</v>
      </c>
      <c r="K9" s="4" t="s">
        <v>28</v>
      </c>
      <c r="L9" s="4">
        <v>106</v>
      </c>
      <c r="M9" s="4">
        <v>106</v>
      </c>
      <c r="N9" s="4" t="s">
        <v>52</v>
      </c>
      <c r="O9" s="4" t="s">
        <v>47</v>
      </c>
      <c r="P9" s="4" t="s">
        <v>31</v>
      </c>
      <c r="Q9" s="4">
        <v>0</v>
      </c>
      <c r="R9" s="6">
        <v>44322</v>
      </c>
      <c r="S9" s="5">
        <v>44338</v>
      </c>
      <c r="T9" s="4" t="s">
        <v>32</v>
      </c>
      <c r="U9" s="4">
        <v>106</v>
      </c>
      <c r="V9" s="4">
        <v>0</v>
      </c>
      <c r="W9" s="4">
        <v>0</v>
      </c>
    </row>
    <row r="10" s="4" customFormat="1" spans="1:24">
      <c r="A10" s="4">
        <v>15112563819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44322</v>
      </c>
      <c r="G10" s="5">
        <v>44323</v>
      </c>
      <c r="H10" s="4">
        <v>1</v>
      </c>
      <c r="I10" s="4">
        <v>1</v>
      </c>
      <c r="J10" s="4">
        <v>1</v>
      </c>
      <c r="K10" s="4" t="s">
        <v>28</v>
      </c>
      <c r="L10" s="4">
        <v>698</v>
      </c>
      <c r="M10" s="4">
        <v>698</v>
      </c>
      <c r="N10" s="4" t="s">
        <v>55</v>
      </c>
      <c r="O10" s="4" t="s">
        <v>47</v>
      </c>
      <c r="P10" s="4" t="s">
        <v>31</v>
      </c>
      <c r="Q10" s="4">
        <v>0</v>
      </c>
      <c r="R10" s="6">
        <v>44322</v>
      </c>
      <c r="S10" s="5">
        <v>44338</v>
      </c>
      <c r="T10" s="4" t="s">
        <v>32</v>
      </c>
      <c r="U10" s="4">
        <v>698</v>
      </c>
      <c r="V10" s="4">
        <v>0</v>
      </c>
      <c r="W10" s="4">
        <v>0</v>
      </c>
      <c r="X10" s="4">
        <v>2102210</v>
      </c>
    </row>
    <row r="11" s="4" customFormat="1" spans="1:24">
      <c r="A11" s="4">
        <v>15112609038</v>
      </c>
      <c r="B11" s="4" t="s">
        <v>24</v>
      </c>
      <c r="C11" s="4" t="s">
        <v>25</v>
      </c>
      <c r="D11" s="4" t="s">
        <v>33</v>
      </c>
      <c r="E11" s="4" t="s">
        <v>34</v>
      </c>
      <c r="F11" s="5">
        <v>44322</v>
      </c>
      <c r="G11" s="5">
        <v>44323</v>
      </c>
      <c r="H11" s="4">
        <v>1</v>
      </c>
      <c r="I11" s="4">
        <v>1</v>
      </c>
      <c r="J11" s="4">
        <v>1</v>
      </c>
      <c r="K11" s="4" t="s">
        <v>28</v>
      </c>
      <c r="L11" s="4">
        <v>125</v>
      </c>
      <c r="M11" s="4">
        <v>125</v>
      </c>
      <c r="N11" s="4" t="s">
        <v>56</v>
      </c>
      <c r="O11" s="4" t="s">
        <v>47</v>
      </c>
      <c r="P11" s="4" t="s">
        <v>31</v>
      </c>
      <c r="Q11" s="4">
        <v>0</v>
      </c>
      <c r="R11" s="6">
        <v>44322</v>
      </c>
      <c r="S11" s="5">
        <v>44338</v>
      </c>
      <c r="T11" s="4" t="s">
        <v>32</v>
      </c>
      <c r="U11" s="4">
        <v>125</v>
      </c>
      <c r="V11" s="4">
        <v>0</v>
      </c>
      <c r="W11" s="4">
        <v>0</v>
      </c>
      <c r="X11" s="4">
        <v>2102223</v>
      </c>
    </row>
    <row r="12" s="4" customFormat="1" spans="1:23">
      <c r="A12" s="4">
        <v>15112749150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44322</v>
      </c>
      <c r="G12" s="5">
        <v>44323</v>
      </c>
      <c r="H12" s="4">
        <v>1</v>
      </c>
      <c r="I12" s="4">
        <v>1</v>
      </c>
      <c r="J12" s="4">
        <v>1</v>
      </c>
      <c r="K12" s="4" t="s">
        <v>28</v>
      </c>
      <c r="L12" s="4">
        <v>198</v>
      </c>
      <c r="M12" s="4">
        <v>198</v>
      </c>
      <c r="N12" s="4" t="s">
        <v>59</v>
      </c>
      <c r="O12" s="4" t="s">
        <v>47</v>
      </c>
      <c r="P12" s="4" t="s">
        <v>31</v>
      </c>
      <c r="Q12" s="4">
        <v>0</v>
      </c>
      <c r="R12" s="6">
        <v>44322</v>
      </c>
      <c r="S12" s="5">
        <v>44338</v>
      </c>
      <c r="T12" s="4" t="s">
        <v>32</v>
      </c>
      <c r="U12" s="4">
        <v>198</v>
      </c>
      <c r="V12" s="4">
        <v>0</v>
      </c>
      <c r="W12" s="4">
        <v>0</v>
      </c>
    </row>
    <row r="13" s="4" customFormat="1" spans="1:24">
      <c r="A13" s="4">
        <v>15113293466</v>
      </c>
      <c r="B13" s="4" t="s">
        <v>24</v>
      </c>
      <c r="C13" s="4" t="s">
        <v>25</v>
      </c>
      <c r="D13" s="4" t="s">
        <v>60</v>
      </c>
      <c r="E13" s="4" t="s">
        <v>54</v>
      </c>
      <c r="F13" s="5">
        <v>44322</v>
      </c>
      <c r="G13" s="5">
        <v>44323</v>
      </c>
      <c r="H13" s="4">
        <v>1</v>
      </c>
      <c r="I13" s="4">
        <v>1</v>
      </c>
      <c r="J13" s="4">
        <v>1</v>
      </c>
      <c r="K13" s="4" t="s">
        <v>28</v>
      </c>
      <c r="L13" s="4">
        <v>252</v>
      </c>
      <c r="M13" s="4">
        <v>252</v>
      </c>
      <c r="N13" s="4" t="s">
        <v>61</v>
      </c>
      <c r="O13" s="4" t="s">
        <v>47</v>
      </c>
      <c r="P13" s="4" t="s">
        <v>31</v>
      </c>
      <c r="Q13" s="4">
        <v>0</v>
      </c>
      <c r="R13" s="6">
        <v>44322</v>
      </c>
      <c r="S13" s="5">
        <v>44338</v>
      </c>
      <c r="T13" s="4" t="s">
        <v>32</v>
      </c>
      <c r="U13" s="4">
        <v>252</v>
      </c>
      <c r="V13" s="4">
        <v>0</v>
      </c>
      <c r="W13" s="4">
        <v>0</v>
      </c>
      <c r="X13" s="4">
        <v>2102435</v>
      </c>
    </row>
    <row r="14" s="4" customFormat="1" spans="1:24">
      <c r="A14" s="4">
        <v>15113363839</v>
      </c>
      <c r="B14" s="4" t="s">
        <v>24</v>
      </c>
      <c r="C14" s="4" t="s">
        <v>25</v>
      </c>
      <c r="D14" s="4" t="s">
        <v>62</v>
      </c>
      <c r="E14" s="4" t="s">
        <v>40</v>
      </c>
      <c r="F14" s="5">
        <v>44322</v>
      </c>
      <c r="G14" s="5">
        <v>44323</v>
      </c>
      <c r="H14" s="4">
        <v>1</v>
      </c>
      <c r="I14" s="4">
        <v>1</v>
      </c>
      <c r="J14" s="4">
        <v>1</v>
      </c>
      <c r="K14" s="4" t="s">
        <v>28</v>
      </c>
      <c r="L14" s="4">
        <v>183</v>
      </c>
      <c r="M14" s="4">
        <v>183</v>
      </c>
      <c r="N14" s="4" t="s">
        <v>63</v>
      </c>
      <c r="O14" s="4" t="s">
        <v>47</v>
      </c>
      <c r="P14" s="4" t="s">
        <v>31</v>
      </c>
      <c r="Q14" s="4">
        <v>0</v>
      </c>
      <c r="R14" s="6">
        <v>44322</v>
      </c>
      <c r="S14" s="5">
        <v>44338</v>
      </c>
      <c r="T14" s="4" t="s">
        <v>32</v>
      </c>
      <c r="U14" s="4">
        <v>183</v>
      </c>
      <c r="V14" s="4">
        <v>0</v>
      </c>
      <c r="W14" s="4">
        <v>0</v>
      </c>
      <c r="X14" s="4">
        <v>2102456</v>
      </c>
    </row>
    <row r="15" s="4" customFormat="1" spans="1:23">
      <c r="A15" s="4">
        <v>15113226124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44323</v>
      </c>
      <c r="G15" s="5">
        <v>44324</v>
      </c>
      <c r="H15" s="4">
        <v>1</v>
      </c>
      <c r="I15" s="4">
        <v>1</v>
      </c>
      <c r="J15" s="4">
        <v>1</v>
      </c>
      <c r="K15" s="4" t="s">
        <v>28</v>
      </c>
      <c r="L15" s="4">
        <v>220</v>
      </c>
      <c r="M15" s="4">
        <v>220</v>
      </c>
      <c r="N15" s="4" t="s">
        <v>66</v>
      </c>
      <c r="O15" s="4" t="s">
        <v>67</v>
      </c>
      <c r="P15" s="4" t="s">
        <v>31</v>
      </c>
      <c r="Q15" s="4">
        <v>0</v>
      </c>
      <c r="R15" s="6">
        <v>44322</v>
      </c>
      <c r="S15" s="5">
        <v>44339</v>
      </c>
      <c r="T15" s="4" t="s">
        <v>32</v>
      </c>
      <c r="U15" s="4">
        <v>220</v>
      </c>
      <c r="V15" s="4">
        <v>0</v>
      </c>
      <c r="W15" s="4">
        <v>0</v>
      </c>
    </row>
    <row r="16" s="4" customFormat="1" spans="1:23">
      <c r="A16" s="4">
        <v>15114749374</v>
      </c>
      <c r="B16" s="4" t="s">
        <v>24</v>
      </c>
      <c r="C16" s="4" t="s">
        <v>25</v>
      </c>
      <c r="D16" s="4" t="s">
        <v>68</v>
      </c>
      <c r="E16" s="4" t="s">
        <v>34</v>
      </c>
      <c r="F16" s="5">
        <v>44323</v>
      </c>
      <c r="G16" s="5">
        <v>44324</v>
      </c>
      <c r="H16" s="4">
        <v>1</v>
      </c>
      <c r="I16" s="4">
        <v>1</v>
      </c>
      <c r="J16" s="4">
        <v>1</v>
      </c>
      <c r="K16" s="4" t="s">
        <v>28</v>
      </c>
      <c r="L16" s="4">
        <v>125</v>
      </c>
      <c r="M16" s="4">
        <v>125</v>
      </c>
      <c r="N16" s="4" t="s">
        <v>69</v>
      </c>
      <c r="O16" s="4" t="s">
        <v>67</v>
      </c>
      <c r="P16" s="4" t="s">
        <v>31</v>
      </c>
      <c r="Q16" s="4">
        <v>0</v>
      </c>
      <c r="R16" s="6">
        <v>44323</v>
      </c>
      <c r="S16" s="5">
        <v>44339</v>
      </c>
      <c r="T16" s="4" t="s">
        <v>32</v>
      </c>
      <c r="U16" s="4">
        <v>125</v>
      </c>
      <c r="V16" s="4">
        <v>0</v>
      </c>
      <c r="W16" s="4">
        <v>0</v>
      </c>
    </row>
    <row r="17" s="4" customFormat="1" spans="1:24">
      <c r="A17" s="4">
        <v>15120113043</v>
      </c>
      <c r="B17" s="4" t="s">
        <v>24</v>
      </c>
      <c r="C17" s="4" t="s">
        <v>25</v>
      </c>
      <c r="D17" s="4" t="s">
        <v>33</v>
      </c>
      <c r="E17" s="4" t="s">
        <v>34</v>
      </c>
      <c r="F17" s="5">
        <v>44323</v>
      </c>
      <c r="G17" s="5">
        <v>44324</v>
      </c>
      <c r="H17" s="4">
        <v>1</v>
      </c>
      <c r="I17" s="4">
        <v>1</v>
      </c>
      <c r="J17" s="4">
        <v>1</v>
      </c>
      <c r="K17" s="4" t="s">
        <v>28</v>
      </c>
      <c r="L17" s="4">
        <v>125</v>
      </c>
      <c r="M17" s="4">
        <v>125</v>
      </c>
      <c r="N17" s="4" t="s">
        <v>70</v>
      </c>
      <c r="O17" s="4" t="s">
        <v>67</v>
      </c>
      <c r="P17" s="4" t="s">
        <v>31</v>
      </c>
      <c r="Q17" s="4">
        <v>0</v>
      </c>
      <c r="R17" s="6">
        <v>44323</v>
      </c>
      <c r="S17" s="5">
        <v>44339</v>
      </c>
      <c r="T17" s="4" t="s">
        <v>32</v>
      </c>
      <c r="U17" s="4">
        <v>125</v>
      </c>
      <c r="V17" s="4">
        <v>0</v>
      </c>
      <c r="W17" s="4">
        <v>0</v>
      </c>
      <c r="X17" s="4">
        <v>2103139</v>
      </c>
    </row>
    <row r="18" s="4" customFormat="1" spans="1:24">
      <c r="A18" s="4">
        <v>15120426312</v>
      </c>
      <c r="B18" s="4" t="s">
        <v>24</v>
      </c>
      <c r="C18" s="4" t="s">
        <v>25</v>
      </c>
      <c r="D18" s="4" t="s">
        <v>57</v>
      </c>
      <c r="E18" s="4" t="s">
        <v>58</v>
      </c>
      <c r="F18" s="5">
        <v>44323</v>
      </c>
      <c r="G18" s="5">
        <v>44324</v>
      </c>
      <c r="H18" s="4">
        <v>1</v>
      </c>
      <c r="I18" s="4">
        <v>1</v>
      </c>
      <c r="J18" s="4">
        <v>1</v>
      </c>
      <c r="K18" s="4" t="s">
        <v>28</v>
      </c>
      <c r="L18" s="4">
        <v>198</v>
      </c>
      <c r="M18" s="4">
        <v>198</v>
      </c>
      <c r="N18" s="4" t="s">
        <v>71</v>
      </c>
      <c r="O18" s="4" t="s">
        <v>67</v>
      </c>
      <c r="P18" s="4" t="s">
        <v>31</v>
      </c>
      <c r="Q18" s="4">
        <v>0</v>
      </c>
      <c r="R18" s="6">
        <v>44323</v>
      </c>
      <c r="S18" s="5">
        <v>44339</v>
      </c>
      <c r="T18" s="4" t="s">
        <v>32</v>
      </c>
      <c r="U18" s="4">
        <v>198</v>
      </c>
      <c r="V18" s="4">
        <v>0</v>
      </c>
      <c r="W18" s="4">
        <v>0</v>
      </c>
      <c r="X18" s="4">
        <v>2103186</v>
      </c>
    </row>
    <row r="19" s="4" customFormat="1" spans="1:24">
      <c r="A19" s="4">
        <v>15123811015</v>
      </c>
      <c r="B19" s="4" t="s">
        <v>24</v>
      </c>
      <c r="C19" s="4" t="s">
        <v>25</v>
      </c>
      <c r="D19" s="4" t="s">
        <v>72</v>
      </c>
      <c r="E19" s="4" t="s">
        <v>34</v>
      </c>
      <c r="F19" s="5">
        <v>44324</v>
      </c>
      <c r="G19" s="5">
        <v>44325</v>
      </c>
      <c r="H19" s="4">
        <v>1</v>
      </c>
      <c r="I19" s="4">
        <v>1</v>
      </c>
      <c r="J19" s="4">
        <v>1</v>
      </c>
      <c r="K19" s="4" t="s">
        <v>28</v>
      </c>
      <c r="L19" s="4">
        <v>133</v>
      </c>
      <c r="M19" s="4">
        <v>133</v>
      </c>
      <c r="N19" s="4" t="s">
        <v>73</v>
      </c>
      <c r="O19" s="4" t="s">
        <v>74</v>
      </c>
      <c r="P19" s="4" t="s">
        <v>31</v>
      </c>
      <c r="Q19" s="4">
        <v>0</v>
      </c>
      <c r="R19" s="6">
        <v>44324</v>
      </c>
      <c r="S19" s="5">
        <v>44340</v>
      </c>
      <c r="T19" s="4" t="s">
        <v>32</v>
      </c>
      <c r="U19" s="4">
        <v>133</v>
      </c>
      <c r="V19" s="4">
        <v>0</v>
      </c>
      <c r="W19" s="4">
        <v>0</v>
      </c>
      <c r="X19" s="4">
        <v>2104167</v>
      </c>
    </row>
    <row r="20" s="4" customFormat="1" spans="1:24">
      <c r="A20" s="4">
        <v>15123811015</v>
      </c>
      <c r="B20" s="4" t="s">
        <v>24</v>
      </c>
      <c r="C20" s="4" t="s">
        <v>75</v>
      </c>
      <c r="D20" s="4" t="s">
        <v>72</v>
      </c>
      <c r="E20" s="4" t="s">
        <v>34</v>
      </c>
      <c r="F20" s="5">
        <v>44324</v>
      </c>
      <c r="G20" s="5">
        <v>44325</v>
      </c>
      <c r="H20" s="4">
        <v>1</v>
      </c>
      <c r="I20" s="4">
        <v>1</v>
      </c>
      <c r="J20" s="4">
        <v>1</v>
      </c>
      <c r="K20" s="4" t="s">
        <v>28</v>
      </c>
      <c r="L20" s="4">
        <v>-133</v>
      </c>
      <c r="M20" s="4">
        <v>-133</v>
      </c>
      <c r="N20" s="4" t="s">
        <v>73</v>
      </c>
      <c r="O20" s="4" t="s">
        <v>74</v>
      </c>
      <c r="P20" s="4" t="s">
        <v>31</v>
      </c>
      <c r="Q20" s="4">
        <v>0</v>
      </c>
      <c r="R20" s="6">
        <v>44324</v>
      </c>
      <c r="S20" s="5">
        <v>44340</v>
      </c>
      <c r="T20" s="4" t="s">
        <v>32</v>
      </c>
      <c r="U20" s="4">
        <v>-133</v>
      </c>
      <c r="V20" s="4">
        <v>0</v>
      </c>
      <c r="W20" s="4">
        <v>0</v>
      </c>
      <c r="X20" s="4">
        <v>2104167</v>
      </c>
    </row>
    <row r="21" s="4" customFormat="1" spans="1:24">
      <c r="A21" s="4">
        <v>15125353435</v>
      </c>
      <c r="B21" s="4" t="s">
        <v>24</v>
      </c>
      <c r="C21" s="4" t="s">
        <v>25</v>
      </c>
      <c r="D21" s="4" t="s">
        <v>51</v>
      </c>
      <c r="E21" s="4" t="s">
        <v>34</v>
      </c>
      <c r="F21" s="5">
        <v>44324</v>
      </c>
      <c r="G21" s="5">
        <v>44325</v>
      </c>
      <c r="H21" s="4">
        <v>1</v>
      </c>
      <c r="I21" s="4">
        <v>1</v>
      </c>
      <c r="J21" s="4">
        <v>1</v>
      </c>
      <c r="K21" s="4" t="s">
        <v>28</v>
      </c>
      <c r="L21" s="4">
        <v>116</v>
      </c>
      <c r="M21" s="4">
        <v>116</v>
      </c>
      <c r="N21" s="4" t="s">
        <v>76</v>
      </c>
      <c r="O21" s="4" t="s">
        <v>74</v>
      </c>
      <c r="P21" s="4" t="s">
        <v>31</v>
      </c>
      <c r="Q21" s="4">
        <v>0</v>
      </c>
      <c r="R21" s="6">
        <v>44324</v>
      </c>
      <c r="S21" s="5">
        <v>44340</v>
      </c>
      <c r="T21" s="4" t="s">
        <v>32</v>
      </c>
      <c r="U21" s="4">
        <v>116</v>
      </c>
      <c r="V21" s="4">
        <v>0</v>
      </c>
      <c r="W21" s="4">
        <v>0</v>
      </c>
      <c r="X21" s="4">
        <v>2104700</v>
      </c>
    </row>
    <row r="22" s="4" customFormat="1" spans="1:23">
      <c r="A22" s="4">
        <v>15126026923</v>
      </c>
      <c r="B22" s="4" t="s">
        <v>24</v>
      </c>
      <c r="C22" s="4" t="s">
        <v>25</v>
      </c>
      <c r="D22" s="4" t="s">
        <v>51</v>
      </c>
      <c r="E22" s="4" t="s">
        <v>34</v>
      </c>
      <c r="F22" s="5">
        <v>44324</v>
      </c>
      <c r="G22" s="5">
        <v>44325</v>
      </c>
      <c r="H22" s="4">
        <v>1</v>
      </c>
      <c r="I22" s="4">
        <v>1</v>
      </c>
      <c r="J22" s="4">
        <v>1</v>
      </c>
      <c r="K22" s="4" t="s">
        <v>28</v>
      </c>
      <c r="L22" s="4">
        <v>116</v>
      </c>
      <c r="M22" s="4">
        <v>116</v>
      </c>
      <c r="N22" s="4" t="s">
        <v>77</v>
      </c>
      <c r="O22" s="4" t="s">
        <v>74</v>
      </c>
      <c r="P22" s="4" t="s">
        <v>31</v>
      </c>
      <c r="Q22" s="4">
        <v>0</v>
      </c>
      <c r="R22" s="6">
        <v>44324</v>
      </c>
      <c r="S22" s="5">
        <v>44340</v>
      </c>
      <c r="T22" s="4" t="s">
        <v>32</v>
      </c>
      <c r="U22" s="4">
        <v>116</v>
      </c>
      <c r="V22" s="4">
        <v>0</v>
      </c>
      <c r="W22" s="4">
        <v>0</v>
      </c>
    </row>
    <row r="23" s="4" customFormat="1" spans="1:24">
      <c r="A23" s="4">
        <v>15132218509</v>
      </c>
      <c r="B23" s="4" t="s">
        <v>24</v>
      </c>
      <c r="C23" s="4" t="s">
        <v>25</v>
      </c>
      <c r="D23" s="4" t="s">
        <v>78</v>
      </c>
      <c r="E23" s="4" t="s">
        <v>34</v>
      </c>
      <c r="F23" s="5">
        <v>44324</v>
      </c>
      <c r="G23" s="5">
        <v>44325</v>
      </c>
      <c r="H23" s="4">
        <v>1</v>
      </c>
      <c r="I23" s="4">
        <v>1</v>
      </c>
      <c r="J23" s="4">
        <v>1</v>
      </c>
      <c r="K23" s="4" t="s">
        <v>28</v>
      </c>
      <c r="L23" s="4">
        <v>116</v>
      </c>
      <c r="M23" s="4">
        <v>116</v>
      </c>
      <c r="N23" s="4" t="s">
        <v>79</v>
      </c>
      <c r="O23" s="4" t="s">
        <v>74</v>
      </c>
      <c r="P23" s="4" t="s">
        <v>31</v>
      </c>
      <c r="Q23" s="4">
        <v>0</v>
      </c>
      <c r="R23" s="6">
        <v>44324</v>
      </c>
      <c r="S23" s="5">
        <v>44340</v>
      </c>
      <c r="T23" s="4" t="s">
        <v>32</v>
      </c>
      <c r="U23" s="4">
        <v>116</v>
      </c>
      <c r="V23" s="4">
        <v>0</v>
      </c>
      <c r="W23" s="4">
        <v>0</v>
      </c>
      <c r="X23" s="4">
        <v>2105158</v>
      </c>
    </row>
    <row r="24" s="4" customFormat="1" spans="1:24">
      <c r="A24" s="4">
        <v>15133755507</v>
      </c>
      <c r="B24" s="4" t="s">
        <v>24</v>
      </c>
      <c r="C24" s="4" t="s">
        <v>25</v>
      </c>
      <c r="D24" s="4" t="s">
        <v>51</v>
      </c>
      <c r="E24" s="4" t="s">
        <v>34</v>
      </c>
      <c r="F24" s="5">
        <v>44324</v>
      </c>
      <c r="G24" s="5">
        <v>44325</v>
      </c>
      <c r="H24" s="4">
        <v>1</v>
      </c>
      <c r="I24" s="4">
        <v>1</v>
      </c>
      <c r="J24" s="4">
        <v>1</v>
      </c>
      <c r="K24" s="4" t="s">
        <v>28</v>
      </c>
      <c r="L24" s="4">
        <v>116</v>
      </c>
      <c r="M24" s="4">
        <v>116</v>
      </c>
      <c r="N24" s="4" t="s">
        <v>80</v>
      </c>
      <c r="O24" s="4" t="s">
        <v>74</v>
      </c>
      <c r="P24" s="4" t="s">
        <v>31</v>
      </c>
      <c r="Q24" s="4">
        <v>0</v>
      </c>
      <c r="R24" s="6">
        <v>44324</v>
      </c>
      <c r="S24" s="5">
        <v>44340</v>
      </c>
      <c r="T24" s="4" t="s">
        <v>32</v>
      </c>
      <c r="U24" s="4">
        <v>116</v>
      </c>
      <c r="V24" s="4">
        <v>0</v>
      </c>
      <c r="W24" s="4">
        <v>0</v>
      </c>
      <c r="X24" s="4">
        <v>2105615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D35" sqref="D35"/>
    </sheetView>
  </sheetViews>
  <sheetFormatPr defaultColWidth="9" defaultRowHeight="13.5"/>
  <cols>
    <col min="1" max="1" width="14.12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4">
        <v>15039371772</v>
      </c>
      <c r="B2" s="5">
        <v>44321</v>
      </c>
      <c r="C2" s="5">
        <v>44322</v>
      </c>
      <c r="D2" s="4">
        <v>530</v>
      </c>
      <c r="E2" s="4" t="str">
        <f>VLOOKUP(A2,HOP!A:L,12,0)</f>
        <v>530.00</v>
      </c>
      <c r="F2" s="4" t="str">
        <f>VLOOKUP(A2,HOP!A:C,3,0)</f>
        <v>2090454</v>
      </c>
      <c r="G2" s="4">
        <f>D2-E2</f>
        <v>0</v>
      </c>
      <c r="H2" s="4" t="str">
        <f>$H$1&amp;F2</f>
        <v>，2090454</v>
      </c>
      <c r="I2" s="4" t="str">
        <f>VLOOKUP(A2,HOP!A:T,20,0)</f>
        <v>直连</v>
      </c>
    </row>
    <row r="3" s="4" customFormat="1" spans="1:9">
      <c r="A3" s="4">
        <v>15103011485</v>
      </c>
      <c r="B3" s="5">
        <v>44321</v>
      </c>
      <c r="C3" s="5">
        <v>44322</v>
      </c>
      <c r="D3" s="4">
        <v>125</v>
      </c>
      <c r="E3" s="4" t="str">
        <f>VLOOKUP(A3,HOP!A:L,12,0)</f>
        <v>125.00</v>
      </c>
      <c r="F3" s="4" t="str">
        <f>VLOOKUP(A3,HOP!A:C,3,0)</f>
        <v>2100425</v>
      </c>
      <c r="G3" s="4">
        <f t="shared" ref="G3:G24" si="0">D3-E3</f>
        <v>0</v>
      </c>
      <c r="H3" s="4" t="str">
        <f t="shared" ref="H3:H24" si="1">$H$1&amp;F3</f>
        <v>，2100425</v>
      </c>
      <c r="I3" s="4" t="str">
        <f>VLOOKUP(A3,HOP!A:T,20,0)</f>
        <v>直连</v>
      </c>
    </row>
    <row r="4" s="4" customFormat="1" spans="1:9">
      <c r="A4" s="4">
        <v>15104169076</v>
      </c>
      <c r="B4" s="5">
        <v>44321</v>
      </c>
      <c r="C4" s="5">
        <v>44322</v>
      </c>
      <c r="D4" s="4">
        <v>214</v>
      </c>
      <c r="E4" s="4" t="str">
        <f>VLOOKUP(A4,HOP!A:L,12,0)</f>
        <v>214.00</v>
      </c>
      <c r="F4" s="4" t="str">
        <f>VLOOKUP(A4,HOP!A:C,3,0)</f>
        <v>2100758</v>
      </c>
      <c r="G4" s="4">
        <f t="shared" si="0"/>
        <v>0</v>
      </c>
      <c r="H4" s="4" t="str">
        <f t="shared" si="1"/>
        <v>，2100758</v>
      </c>
      <c r="I4" s="4" t="str">
        <f>VLOOKUP(A4,HOP!A:T,20,0)</f>
        <v>直连</v>
      </c>
    </row>
    <row r="5" s="4" customFormat="1" spans="1:9">
      <c r="A5" s="4">
        <v>15104181806</v>
      </c>
      <c r="B5" s="5">
        <v>44321</v>
      </c>
      <c r="C5" s="5">
        <v>44322</v>
      </c>
      <c r="D5" s="4">
        <v>232</v>
      </c>
      <c r="E5" s="4" t="str">
        <f>VLOOKUP(A5,HOP!A:L,12,0)</f>
        <v>232.00</v>
      </c>
      <c r="F5" s="4" t="str">
        <f>VLOOKUP(A5,HOP!A:C,3,0)</f>
        <v>2100760</v>
      </c>
      <c r="G5" s="4">
        <f t="shared" si="0"/>
        <v>0</v>
      </c>
      <c r="H5" s="4" t="str">
        <f t="shared" si="1"/>
        <v>，2100760</v>
      </c>
      <c r="I5" s="4" t="str">
        <f>VLOOKUP(A5,HOP!A:T,20,0)</f>
        <v>直连</v>
      </c>
    </row>
    <row r="6" s="4" customFormat="1" spans="1:9">
      <c r="A6" s="4">
        <v>15105115620</v>
      </c>
      <c r="B6" s="5">
        <v>44321</v>
      </c>
      <c r="C6" s="5">
        <v>44322</v>
      </c>
      <c r="D6" s="4">
        <v>198</v>
      </c>
      <c r="E6" s="4" t="str">
        <f>VLOOKUP(A6,HOP!A:L,12,0)</f>
        <v>198.00</v>
      </c>
      <c r="F6" s="4" t="str">
        <f>VLOOKUP(A6,HOP!A:C,3,0)</f>
        <v>2101005</v>
      </c>
      <c r="G6" s="4">
        <f t="shared" si="0"/>
        <v>0</v>
      </c>
      <c r="H6" s="4" t="str">
        <f t="shared" si="1"/>
        <v>，2101005</v>
      </c>
      <c r="I6" s="4" t="str">
        <f>VLOOKUP(A6,HOP!A:T,20,0)</f>
        <v>直连</v>
      </c>
    </row>
    <row r="7" s="4" customFormat="1" spans="1:9">
      <c r="A7" s="4">
        <v>15097107333</v>
      </c>
      <c r="B7" s="5">
        <v>44322</v>
      </c>
      <c r="C7" s="5">
        <v>44323</v>
      </c>
      <c r="D7" s="4">
        <v>205</v>
      </c>
      <c r="E7" s="4" t="str">
        <f>VLOOKUP(A7,HOP!A:L,12,0)</f>
        <v>205.00</v>
      </c>
      <c r="F7" s="4" t="str">
        <f>VLOOKUP(A7,HOP!A:C,3,0)</f>
        <v>2099764</v>
      </c>
      <c r="G7" s="4">
        <f t="shared" si="0"/>
        <v>0</v>
      </c>
      <c r="H7" s="4" t="str">
        <f t="shared" si="1"/>
        <v>，2099764</v>
      </c>
      <c r="I7" s="4" t="str">
        <f>VLOOKUP(A7,HOP!A:T,20,0)</f>
        <v>直连</v>
      </c>
    </row>
    <row r="8" s="4" customFormat="1" spans="1:9">
      <c r="A8" s="4">
        <v>15106013882</v>
      </c>
      <c r="B8" s="5">
        <v>44322</v>
      </c>
      <c r="C8" s="5">
        <v>44323</v>
      </c>
      <c r="D8" s="4">
        <v>246</v>
      </c>
      <c r="E8" s="4" t="str">
        <f>VLOOKUP(A8,HOP!A:L,12,0)</f>
        <v>246.00</v>
      </c>
      <c r="F8" s="4" t="str">
        <f>VLOOKUP(A8,HOP!A:C,3,0)</f>
        <v>2101253</v>
      </c>
      <c r="G8" s="4">
        <f t="shared" si="0"/>
        <v>0</v>
      </c>
      <c r="H8" s="4" t="str">
        <f t="shared" si="1"/>
        <v>，2101253</v>
      </c>
      <c r="I8" s="4" t="str">
        <f>VLOOKUP(A8,HOP!A:T,20,0)</f>
        <v>直连</v>
      </c>
    </row>
    <row r="9" s="4" customFormat="1" spans="1:9">
      <c r="A9" s="4">
        <v>15106084416</v>
      </c>
      <c r="B9" s="5">
        <v>44322</v>
      </c>
      <c r="C9" s="5">
        <v>44323</v>
      </c>
      <c r="D9" s="4">
        <v>106</v>
      </c>
      <c r="E9" s="4" t="str">
        <f>VLOOKUP(A9,HOP!A:L,12,0)</f>
        <v>106.00</v>
      </c>
      <c r="F9" s="4" t="str">
        <f>VLOOKUP(A9,HOP!A:C,3,0)</f>
        <v>2101284</v>
      </c>
      <c r="G9" s="4">
        <f t="shared" si="0"/>
        <v>0</v>
      </c>
      <c r="H9" s="4" t="str">
        <f t="shared" si="1"/>
        <v>，2101284</v>
      </c>
      <c r="I9" s="4" t="str">
        <f>VLOOKUP(A9,HOP!A:T,20,0)</f>
        <v>直连</v>
      </c>
    </row>
    <row r="10" s="4" customFormat="1" spans="1:9">
      <c r="A10" s="4">
        <v>15112563819</v>
      </c>
      <c r="B10" s="5">
        <v>44322</v>
      </c>
      <c r="C10" s="5">
        <v>44323</v>
      </c>
      <c r="D10" s="4">
        <v>698</v>
      </c>
      <c r="E10" s="4" t="str">
        <f>VLOOKUP(A10,HOP!A:L,12,0)</f>
        <v>698.00</v>
      </c>
      <c r="F10" s="4" t="str">
        <f>VLOOKUP(A10,HOP!A:C,3,0)</f>
        <v>2102210</v>
      </c>
      <c r="G10" s="4">
        <f t="shared" si="0"/>
        <v>0</v>
      </c>
      <c r="H10" s="4" t="str">
        <f t="shared" si="1"/>
        <v>，2102210</v>
      </c>
      <c r="I10" s="4" t="str">
        <f>VLOOKUP(A10,HOP!A:T,20,0)</f>
        <v>直连</v>
      </c>
    </row>
    <row r="11" s="4" customFormat="1" spans="1:9">
      <c r="A11" s="4">
        <v>15112609038</v>
      </c>
      <c r="B11" s="5">
        <v>44322</v>
      </c>
      <c r="C11" s="5">
        <v>44323</v>
      </c>
      <c r="D11" s="4">
        <v>125</v>
      </c>
      <c r="E11" s="4" t="str">
        <f>VLOOKUP(A11,HOP!A:L,12,0)</f>
        <v>125.00</v>
      </c>
      <c r="F11" s="4" t="str">
        <f>VLOOKUP(A11,HOP!A:C,3,0)</f>
        <v>2102223</v>
      </c>
      <c r="G11" s="4">
        <f t="shared" si="0"/>
        <v>0</v>
      </c>
      <c r="H11" s="4" t="str">
        <f t="shared" si="1"/>
        <v>，2102223</v>
      </c>
      <c r="I11" s="4" t="str">
        <f>VLOOKUP(A11,HOP!A:T,20,0)</f>
        <v>直连</v>
      </c>
    </row>
    <row r="12" s="4" customFormat="1" spans="1:9">
      <c r="A12" s="4">
        <v>15112749150</v>
      </c>
      <c r="B12" s="5">
        <v>44322</v>
      </c>
      <c r="C12" s="5">
        <v>44323</v>
      </c>
      <c r="D12" s="4">
        <v>198</v>
      </c>
      <c r="E12" s="4" t="str">
        <f>VLOOKUP(A12,HOP!A:L,12,0)</f>
        <v>198.00</v>
      </c>
      <c r="F12" s="4" t="str">
        <f>VLOOKUP(A12,HOP!A:C,3,0)</f>
        <v>2102266</v>
      </c>
      <c r="G12" s="4">
        <f t="shared" si="0"/>
        <v>0</v>
      </c>
      <c r="H12" s="4" t="str">
        <f t="shared" si="1"/>
        <v>，2102266</v>
      </c>
      <c r="I12" s="4" t="str">
        <f>VLOOKUP(A12,HOP!A:T,20,0)</f>
        <v>直连</v>
      </c>
    </row>
    <row r="13" s="4" customFormat="1" spans="1:9">
      <c r="A13" s="4">
        <v>15113293466</v>
      </c>
      <c r="B13" s="5">
        <v>44322</v>
      </c>
      <c r="C13" s="5">
        <v>44323</v>
      </c>
      <c r="D13" s="4">
        <v>252</v>
      </c>
      <c r="E13" s="4" t="str">
        <f>VLOOKUP(A13,HOP!A:L,12,0)</f>
        <v>252.00</v>
      </c>
      <c r="F13" s="4" t="str">
        <f>VLOOKUP(A13,HOP!A:C,3,0)</f>
        <v>2102435</v>
      </c>
      <c r="G13" s="4">
        <f t="shared" si="0"/>
        <v>0</v>
      </c>
      <c r="H13" s="4" t="str">
        <f t="shared" si="1"/>
        <v>，2102435</v>
      </c>
      <c r="I13" s="4" t="str">
        <f>VLOOKUP(A13,HOP!A:T,20,0)</f>
        <v>直连</v>
      </c>
    </row>
    <row r="14" s="4" customFormat="1" spans="1:9">
      <c r="A14" s="4">
        <v>15113363839</v>
      </c>
      <c r="B14" s="5">
        <v>44322</v>
      </c>
      <c r="C14" s="5">
        <v>44323</v>
      </c>
      <c r="D14" s="4">
        <v>183</v>
      </c>
      <c r="E14" s="4" t="str">
        <f>VLOOKUP(A14,HOP!A:L,12,0)</f>
        <v>183.00</v>
      </c>
      <c r="F14" s="4" t="str">
        <f>VLOOKUP(A14,HOP!A:C,3,0)</f>
        <v>2102456</v>
      </c>
      <c r="G14" s="4">
        <f t="shared" si="0"/>
        <v>0</v>
      </c>
      <c r="H14" s="4" t="str">
        <f t="shared" si="1"/>
        <v>，2102456</v>
      </c>
      <c r="I14" s="4" t="str">
        <f>VLOOKUP(A14,HOP!A:T,20,0)</f>
        <v>直连</v>
      </c>
    </row>
    <row r="15" s="4" customFormat="1" spans="1:9">
      <c r="A15" s="4">
        <v>15113226124</v>
      </c>
      <c r="B15" s="5">
        <v>44323</v>
      </c>
      <c r="C15" s="5">
        <v>44324</v>
      </c>
      <c r="D15" s="4">
        <v>220</v>
      </c>
      <c r="E15" s="4" t="str">
        <f>VLOOKUP(A15,HOP!A:L,12,0)</f>
        <v>220.00</v>
      </c>
      <c r="F15" s="4" t="str">
        <f>VLOOKUP(A15,HOP!A:C,3,0)</f>
        <v>2102408</v>
      </c>
      <c r="G15" s="4">
        <f t="shared" si="0"/>
        <v>0</v>
      </c>
      <c r="H15" s="4" t="str">
        <f t="shared" si="1"/>
        <v>，2102408</v>
      </c>
      <c r="I15" s="4" t="str">
        <f>VLOOKUP(A15,HOP!A:T,20,0)</f>
        <v>直连</v>
      </c>
    </row>
    <row r="16" s="4" customFormat="1" spans="1:9">
      <c r="A16" s="4">
        <v>15114749374</v>
      </c>
      <c r="B16" s="5">
        <v>44323</v>
      </c>
      <c r="C16" s="5">
        <v>44324</v>
      </c>
      <c r="D16" s="4">
        <v>125</v>
      </c>
      <c r="E16" s="4" t="str">
        <f>VLOOKUP(A16,HOP!A:L,12,0)</f>
        <v>125.00</v>
      </c>
      <c r="F16" s="4" t="str">
        <f>VLOOKUP(A16,HOP!A:C,3,0)</f>
        <v>2102845</v>
      </c>
      <c r="G16" s="4">
        <f t="shared" si="0"/>
        <v>0</v>
      </c>
      <c r="H16" s="4" t="str">
        <f t="shared" si="1"/>
        <v>，2102845</v>
      </c>
      <c r="I16" s="4" t="str">
        <f>VLOOKUP(A16,HOP!A:T,20,0)</f>
        <v>直连</v>
      </c>
    </row>
    <row r="17" s="4" customFormat="1" spans="1:9">
      <c r="A17" s="4">
        <v>15120113043</v>
      </c>
      <c r="B17" s="5">
        <v>44323</v>
      </c>
      <c r="C17" s="5">
        <v>44324</v>
      </c>
      <c r="D17" s="4">
        <v>125</v>
      </c>
      <c r="E17" s="4" t="str">
        <f>VLOOKUP(A17,HOP!A:L,12,0)</f>
        <v>125.00</v>
      </c>
      <c r="F17" s="4" t="str">
        <f>VLOOKUP(A17,HOP!A:C,3,0)</f>
        <v>2103139</v>
      </c>
      <c r="G17" s="4">
        <f t="shared" si="0"/>
        <v>0</v>
      </c>
      <c r="H17" s="4" t="str">
        <f t="shared" si="1"/>
        <v>，2103139</v>
      </c>
      <c r="I17" s="4" t="str">
        <f>VLOOKUP(A17,HOP!A:T,20,0)</f>
        <v>直连</v>
      </c>
    </row>
    <row r="18" s="4" customFormat="1" spans="1:9">
      <c r="A18" s="4">
        <v>15120426312</v>
      </c>
      <c r="B18" s="5">
        <v>44323</v>
      </c>
      <c r="C18" s="5">
        <v>44324</v>
      </c>
      <c r="D18" s="4">
        <v>198</v>
      </c>
      <c r="E18" s="4" t="str">
        <f>VLOOKUP(A18,HOP!A:L,12,0)</f>
        <v>198.00</v>
      </c>
      <c r="F18" s="4" t="str">
        <f>VLOOKUP(A18,HOP!A:C,3,0)</f>
        <v>2103186</v>
      </c>
      <c r="G18" s="4">
        <f t="shared" si="0"/>
        <v>0</v>
      </c>
      <c r="H18" s="4" t="str">
        <f t="shared" si="1"/>
        <v>，2103186</v>
      </c>
      <c r="I18" s="4" t="str">
        <f>VLOOKUP(A18,HOP!A:T,20,0)</f>
        <v>直连</v>
      </c>
    </row>
    <row r="19" s="4" customFormat="1" hidden="1" spans="1:9">
      <c r="A19" s="4">
        <v>15123811015</v>
      </c>
      <c r="B19" s="5">
        <v>44324</v>
      </c>
      <c r="C19" s="5">
        <v>44325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15125353435</v>
      </c>
      <c r="B20" s="5">
        <v>44324</v>
      </c>
      <c r="C20" s="5">
        <v>44325</v>
      </c>
      <c r="D20" s="4">
        <v>116</v>
      </c>
      <c r="E20" s="4" t="str">
        <f>VLOOKUP(A20,HOP!A:L,12,0)</f>
        <v>116.00</v>
      </c>
      <c r="F20" s="4" t="str">
        <f>VLOOKUP(A20,HOP!A:C,3,0)</f>
        <v>2104700</v>
      </c>
      <c r="G20" s="4">
        <f>D20-E20</f>
        <v>0</v>
      </c>
      <c r="H20" s="4" t="str">
        <f>$H$1&amp;F20</f>
        <v>，2104700</v>
      </c>
      <c r="I20" s="4" t="str">
        <f>VLOOKUP(A20,HOP!A:T,20,0)</f>
        <v>直连</v>
      </c>
    </row>
    <row r="21" s="4" customFormat="1" spans="1:9">
      <c r="A21" s="4">
        <v>15126026923</v>
      </c>
      <c r="B21" s="5">
        <v>44324</v>
      </c>
      <c r="C21" s="5">
        <v>44325</v>
      </c>
      <c r="D21" s="4">
        <v>116</v>
      </c>
      <c r="E21" s="4" t="str">
        <f>VLOOKUP(A21,HOP!A:L,12,0)</f>
        <v>116.00</v>
      </c>
      <c r="F21" s="4" t="str">
        <f>VLOOKUP(A21,HOP!A:C,3,0)</f>
        <v>2104913</v>
      </c>
      <c r="G21" s="4">
        <f>D21-E21</f>
        <v>0</v>
      </c>
      <c r="H21" s="4" t="str">
        <f>$H$1&amp;F21</f>
        <v>，2104913</v>
      </c>
      <c r="I21" s="4" t="str">
        <f>VLOOKUP(A21,HOP!A:T,20,0)</f>
        <v>直连</v>
      </c>
    </row>
    <row r="22" s="4" customFormat="1" spans="1:9">
      <c r="A22" s="4">
        <v>15132218509</v>
      </c>
      <c r="B22" s="5">
        <v>44324</v>
      </c>
      <c r="C22" s="5">
        <v>44325</v>
      </c>
      <c r="D22" s="4">
        <v>116</v>
      </c>
      <c r="E22" s="4" t="str">
        <f>VLOOKUP(A22,HOP!A:L,12,0)</f>
        <v>116.00</v>
      </c>
      <c r="F22" s="4" t="str">
        <f>VLOOKUP(A22,HOP!A:C,3,0)</f>
        <v>2105158</v>
      </c>
      <c r="G22" s="4">
        <f>D22-E22</f>
        <v>0</v>
      </c>
      <c r="H22" s="4" t="str">
        <f>$H$1&amp;F22</f>
        <v>，2105158</v>
      </c>
      <c r="I22" s="4" t="str">
        <f>VLOOKUP(A22,HOP!A:T,20,0)</f>
        <v>直连</v>
      </c>
    </row>
    <row r="23" s="4" customFormat="1" spans="1:9">
      <c r="A23" s="4">
        <v>15133755507</v>
      </c>
      <c r="B23" s="5">
        <v>44324</v>
      </c>
      <c r="C23" s="5">
        <v>44325</v>
      </c>
      <c r="D23" s="4">
        <v>116</v>
      </c>
      <c r="E23" s="4" t="str">
        <f>VLOOKUP(A23,HOP!A:L,12,0)</f>
        <v>116.00</v>
      </c>
      <c r="F23" s="4" t="str">
        <f>VLOOKUP(A23,HOP!A:C,3,0)</f>
        <v>2105615</v>
      </c>
      <c r="G23" s="4">
        <f>D23-E23</f>
        <v>0</v>
      </c>
      <c r="H23" s="4" t="str">
        <f>$H$1&amp;F23</f>
        <v>，2105615</v>
      </c>
      <c r="I23" s="4" t="str">
        <f>VLOOKUP(A23,HOP!A:T,20,0)</f>
        <v>直连</v>
      </c>
    </row>
    <row r="25" spans="4:4">
      <c r="D25" s="4">
        <f>SUM(D2:D24)</f>
        <v>4444</v>
      </c>
    </row>
    <row r="28" spans="1:1">
      <c r="A28" s="4" t="s">
        <v>82</v>
      </c>
    </row>
    <row r="29" spans="1:1">
      <c r="A29" s="4" t="s">
        <v>83</v>
      </c>
    </row>
    <row r="30" spans="1:1">
      <c r="A30" s="4" t="s">
        <v>84</v>
      </c>
    </row>
  </sheetData>
  <autoFilter ref="A1:XFD25">
    <filterColumn colId="3">
      <filters blank="1">
        <filter val="220"/>
        <filter val="530"/>
        <filter val="232"/>
        <filter val="252"/>
        <filter val="183"/>
        <filter val="214"/>
        <filter val="4444"/>
        <filter val="125"/>
        <filter val="205"/>
        <filter val="106"/>
        <filter val="116"/>
        <filter val="246"/>
        <filter val="198"/>
        <filter val="6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15039371772</v>
      </c>
      <c r="B2" s="1" t="s">
        <v>102</v>
      </c>
      <c r="C2" s="1" t="s">
        <v>103</v>
      </c>
      <c r="D2" s="1" t="s">
        <v>104</v>
      </c>
      <c r="E2" s="1" t="s">
        <v>29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</row>
    <row r="3" s="1" customFormat="1" spans="1:20">
      <c r="A3" s="3">
        <v>15097107333</v>
      </c>
      <c r="B3" s="1" t="s">
        <v>117</v>
      </c>
      <c r="C3" s="1" t="s">
        <v>118</v>
      </c>
      <c r="D3" s="1" t="s">
        <v>119</v>
      </c>
      <c r="E3" s="1" t="s">
        <v>46</v>
      </c>
      <c r="F3" s="1" t="s">
        <v>106</v>
      </c>
      <c r="G3" s="1" t="s">
        <v>120</v>
      </c>
      <c r="H3" s="1" t="s">
        <v>107</v>
      </c>
      <c r="I3" s="1" t="s">
        <v>121</v>
      </c>
      <c r="J3" s="1" t="s">
        <v>109</v>
      </c>
      <c r="K3" s="1" t="s">
        <v>121</v>
      </c>
      <c r="L3" s="1" t="s">
        <v>121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122</v>
      </c>
      <c r="R3" s="1" t="s">
        <v>114</v>
      </c>
      <c r="S3" s="1" t="s">
        <v>115</v>
      </c>
      <c r="T3" s="1" t="s">
        <v>116</v>
      </c>
    </row>
    <row r="4" s="1" customFormat="1" spans="1:20">
      <c r="A4" s="3">
        <v>15103011485</v>
      </c>
      <c r="B4" s="1" t="s">
        <v>105</v>
      </c>
      <c r="C4" s="1" t="s">
        <v>123</v>
      </c>
      <c r="D4" s="1" t="s">
        <v>124</v>
      </c>
      <c r="E4" s="1" t="s">
        <v>35</v>
      </c>
      <c r="F4" s="1" t="s">
        <v>105</v>
      </c>
      <c r="G4" s="1" t="s">
        <v>106</v>
      </c>
      <c r="H4" s="1" t="s">
        <v>107</v>
      </c>
      <c r="I4" s="1" t="s">
        <v>125</v>
      </c>
      <c r="J4" s="1" t="s">
        <v>109</v>
      </c>
      <c r="K4" s="1" t="s">
        <v>125</v>
      </c>
      <c r="L4" s="1" t="s">
        <v>125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126</v>
      </c>
      <c r="R4" s="1" t="s">
        <v>114</v>
      </c>
      <c r="S4" s="1" t="s">
        <v>115</v>
      </c>
      <c r="T4" s="1" t="s">
        <v>116</v>
      </c>
    </row>
    <row r="5" s="1" customFormat="1" spans="1:20">
      <c r="A5" s="3">
        <v>15104169076</v>
      </c>
      <c r="B5" s="1" t="s">
        <v>105</v>
      </c>
      <c r="C5" s="1" t="s">
        <v>127</v>
      </c>
      <c r="D5" s="1" t="s">
        <v>128</v>
      </c>
      <c r="E5" s="1" t="s">
        <v>38</v>
      </c>
      <c r="F5" s="1" t="s">
        <v>105</v>
      </c>
      <c r="G5" s="1" t="s">
        <v>106</v>
      </c>
      <c r="H5" s="1" t="s">
        <v>107</v>
      </c>
      <c r="I5" s="1" t="s">
        <v>129</v>
      </c>
      <c r="J5" s="1" t="s">
        <v>109</v>
      </c>
      <c r="K5" s="1" t="s">
        <v>129</v>
      </c>
      <c r="L5" s="1" t="s">
        <v>129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130</v>
      </c>
      <c r="R5" s="1" t="s">
        <v>114</v>
      </c>
      <c r="S5" s="1" t="s">
        <v>115</v>
      </c>
      <c r="T5" s="1" t="s">
        <v>116</v>
      </c>
    </row>
    <row r="6" s="1" customFormat="1" spans="1:20">
      <c r="A6" s="3">
        <v>15104181806</v>
      </c>
      <c r="B6" s="1" t="s">
        <v>105</v>
      </c>
      <c r="C6" s="1" t="s">
        <v>131</v>
      </c>
      <c r="D6" s="1" t="s">
        <v>132</v>
      </c>
      <c r="E6" s="1" t="s">
        <v>41</v>
      </c>
      <c r="F6" s="1" t="s">
        <v>105</v>
      </c>
      <c r="G6" s="1" t="s">
        <v>106</v>
      </c>
      <c r="H6" s="1" t="s">
        <v>107</v>
      </c>
      <c r="I6" s="1" t="s">
        <v>133</v>
      </c>
      <c r="J6" s="1" t="s">
        <v>109</v>
      </c>
      <c r="K6" s="1" t="s">
        <v>133</v>
      </c>
      <c r="L6" s="1" t="s">
        <v>133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134</v>
      </c>
      <c r="R6" s="1" t="s">
        <v>114</v>
      </c>
      <c r="S6" s="1" t="s">
        <v>115</v>
      </c>
      <c r="T6" s="1" t="s">
        <v>116</v>
      </c>
    </row>
    <row r="7" s="1" customFormat="1" spans="1:20">
      <c r="A7" s="3">
        <v>15105115620</v>
      </c>
      <c r="B7" s="1" t="s">
        <v>105</v>
      </c>
      <c r="C7" s="1" t="s">
        <v>135</v>
      </c>
      <c r="D7" s="1" t="s">
        <v>136</v>
      </c>
      <c r="E7" s="1" t="s">
        <v>43</v>
      </c>
      <c r="F7" s="1" t="s">
        <v>105</v>
      </c>
      <c r="G7" s="1" t="s">
        <v>106</v>
      </c>
      <c r="H7" s="1" t="s">
        <v>107</v>
      </c>
      <c r="I7" s="1" t="s">
        <v>137</v>
      </c>
      <c r="J7" s="1" t="s">
        <v>109</v>
      </c>
      <c r="K7" s="1" t="s">
        <v>137</v>
      </c>
      <c r="L7" s="1" t="s">
        <v>137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138</v>
      </c>
      <c r="R7" s="1" t="s">
        <v>114</v>
      </c>
      <c r="S7" s="1" t="s">
        <v>115</v>
      </c>
      <c r="T7" s="1" t="s">
        <v>116</v>
      </c>
    </row>
    <row r="8" s="1" customFormat="1" spans="1:20">
      <c r="A8" s="3">
        <v>15106013882</v>
      </c>
      <c r="B8" s="1" t="s">
        <v>106</v>
      </c>
      <c r="C8" s="1" t="s">
        <v>139</v>
      </c>
      <c r="D8" s="1" t="s">
        <v>140</v>
      </c>
      <c r="E8" s="1" t="s">
        <v>50</v>
      </c>
      <c r="F8" s="1" t="s">
        <v>106</v>
      </c>
      <c r="G8" s="1" t="s">
        <v>120</v>
      </c>
      <c r="H8" s="1" t="s">
        <v>107</v>
      </c>
      <c r="I8" s="1" t="s">
        <v>141</v>
      </c>
      <c r="J8" s="1" t="s">
        <v>109</v>
      </c>
      <c r="K8" s="1" t="s">
        <v>141</v>
      </c>
      <c r="L8" s="1" t="s">
        <v>141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142</v>
      </c>
      <c r="R8" s="1" t="s">
        <v>114</v>
      </c>
      <c r="S8" s="1" t="s">
        <v>115</v>
      </c>
      <c r="T8" s="1" t="s">
        <v>116</v>
      </c>
    </row>
    <row r="9" s="1" customFormat="1" spans="1:20">
      <c r="A9" s="3">
        <v>15106084416</v>
      </c>
      <c r="B9" s="1" t="s">
        <v>106</v>
      </c>
      <c r="C9" s="1" t="s">
        <v>143</v>
      </c>
      <c r="D9" s="1" t="s">
        <v>144</v>
      </c>
      <c r="E9" s="1" t="s">
        <v>52</v>
      </c>
      <c r="F9" s="1" t="s">
        <v>106</v>
      </c>
      <c r="G9" s="1" t="s">
        <v>120</v>
      </c>
      <c r="H9" s="1" t="s">
        <v>107</v>
      </c>
      <c r="I9" s="1" t="s">
        <v>145</v>
      </c>
      <c r="J9" s="1" t="s">
        <v>109</v>
      </c>
      <c r="K9" s="1" t="s">
        <v>145</v>
      </c>
      <c r="L9" s="1" t="s">
        <v>145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146</v>
      </c>
      <c r="R9" s="1" t="s">
        <v>114</v>
      </c>
      <c r="S9" s="1" t="s">
        <v>115</v>
      </c>
      <c r="T9" s="1" t="s">
        <v>116</v>
      </c>
    </row>
    <row r="10" s="1" customFormat="1" spans="1:20">
      <c r="A10" s="3">
        <v>15112563819</v>
      </c>
      <c r="B10" s="1" t="s">
        <v>106</v>
      </c>
      <c r="C10" s="1" t="s">
        <v>147</v>
      </c>
      <c r="D10" s="1" t="s">
        <v>148</v>
      </c>
      <c r="E10" s="1" t="s">
        <v>55</v>
      </c>
      <c r="F10" s="1" t="s">
        <v>106</v>
      </c>
      <c r="G10" s="1" t="s">
        <v>120</v>
      </c>
      <c r="H10" s="1" t="s">
        <v>107</v>
      </c>
      <c r="I10" s="1" t="s">
        <v>149</v>
      </c>
      <c r="J10" s="1" t="s">
        <v>109</v>
      </c>
      <c r="K10" s="1" t="s">
        <v>149</v>
      </c>
      <c r="L10" s="1" t="s">
        <v>149</v>
      </c>
      <c r="M10" s="1" t="s">
        <v>110</v>
      </c>
      <c r="N10" s="1" t="s">
        <v>110</v>
      </c>
      <c r="O10" s="1" t="s">
        <v>111</v>
      </c>
      <c r="P10" s="1" t="s">
        <v>112</v>
      </c>
      <c r="Q10" s="1" t="s">
        <v>150</v>
      </c>
      <c r="R10" s="1" t="s">
        <v>114</v>
      </c>
      <c r="S10" s="1" t="s">
        <v>115</v>
      </c>
      <c r="T10" s="1" t="s">
        <v>116</v>
      </c>
    </row>
    <row r="11" s="1" customFormat="1" spans="1:20">
      <c r="A11" s="3">
        <v>15112609038</v>
      </c>
      <c r="B11" s="1" t="s">
        <v>106</v>
      </c>
      <c r="C11" s="1" t="s">
        <v>151</v>
      </c>
      <c r="D11" s="1" t="s">
        <v>124</v>
      </c>
      <c r="E11" s="1" t="s">
        <v>56</v>
      </c>
      <c r="F11" s="1" t="s">
        <v>106</v>
      </c>
      <c r="G11" s="1" t="s">
        <v>120</v>
      </c>
      <c r="H11" s="1" t="s">
        <v>107</v>
      </c>
      <c r="I11" s="1" t="s">
        <v>125</v>
      </c>
      <c r="J11" s="1" t="s">
        <v>109</v>
      </c>
      <c r="K11" s="1" t="s">
        <v>125</v>
      </c>
      <c r="L11" s="1" t="s">
        <v>125</v>
      </c>
      <c r="M11" s="1" t="s">
        <v>110</v>
      </c>
      <c r="N11" s="1" t="s">
        <v>110</v>
      </c>
      <c r="O11" s="1" t="s">
        <v>111</v>
      </c>
      <c r="P11" s="1" t="s">
        <v>112</v>
      </c>
      <c r="Q11" s="1" t="s">
        <v>152</v>
      </c>
      <c r="R11" s="1" t="s">
        <v>114</v>
      </c>
      <c r="S11" s="1" t="s">
        <v>115</v>
      </c>
      <c r="T11" s="1" t="s">
        <v>116</v>
      </c>
    </row>
    <row r="12" s="1" customFormat="1" spans="1:20">
      <c r="A12" s="3">
        <v>15112749150</v>
      </c>
      <c r="B12" s="1" t="s">
        <v>106</v>
      </c>
      <c r="C12" s="1" t="s">
        <v>153</v>
      </c>
      <c r="D12" s="1" t="s">
        <v>154</v>
      </c>
      <c r="E12" s="1" t="s">
        <v>59</v>
      </c>
      <c r="F12" s="1" t="s">
        <v>106</v>
      </c>
      <c r="G12" s="1" t="s">
        <v>120</v>
      </c>
      <c r="H12" s="1" t="s">
        <v>107</v>
      </c>
      <c r="I12" s="1" t="s">
        <v>137</v>
      </c>
      <c r="J12" s="1" t="s">
        <v>109</v>
      </c>
      <c r="K12" s="1" t="s">
        <v>137</v>
      </c>
      <c r="L12" s="1" t="s">
        <v>137</v>
      </c>
      <c r="M12" s="1" t="s">
        <v>110</v>
      </c>
      <c r="N12" s="1" t="s">
        <v>110</v>
      </c>
      <c r="O12" s="1" t="s">
        <v>111</v>
      </c>
      <c r="P12" s="1" t="s">
        <v>112</v>
      </c>
      <c r="Q12" s="1" t="s">
        <v>155</v>
      </c>
      <c r="R12" s="1" t="s">
        <v>114</v>
      </c>
      <c r="S12" s="1" t="s">
        <v>115</v>
      </c>
      <c r="T12" s="1" t="s">
        <v>116</v>
      </c>
    </row>
    <row r="13" s="1" customFormat="1" spans="1:20">
      <c r="A13" s="3">
        <v>15113226124</v>
      </c>
      <c r="B13" s="1" t="s">
        <v>106</v>
      </c>
      <c r="C13" s="1" t="s">
        <v>156</v>
      </c>
      <c r="D13" s="1" t="s">
        <v>157</v>
      </c>
      <c r="E13" s="1" t="s">
        <v>66</v>
      </c>
      <c r="F13" s="1" t="s">
        <v>120</v>
      </c>
      <c r="G13" s="1" t="s">
        <v>158</v>
      </c>
      <c r="H13" s="1" t="s">
        <v>107</v>
      </c>
      <c r="I13" s="1" t="s">
        <v>159</v>
      </c>
      <c r="J13" s="1" t="s">
        <v>109</v>
      </c>
      <c r="K13" s="1" t="s">
        <v>159</v>
      </c>
      <c r="L13" s="1" t="s">
        <v>159</v>
      </c>
      <c r="M13" s="1" t="s">
        <v>110</v>
      </c>
      <c r="N13" s="1" t="s">
        <v>110</v>
      </c>
      <c r="O13" s="1" t="s">
        <v>111</v>
      </c>
      <c r="P13" s="1" t="s">
        <v>112</v>
      </c>
      <c r="Q13" s="1" t="s">
        <v>160</v>
      </c>
      <c r="R13" s="1" t="s">
        <v>114</v>
      </c>
      <c r="S13" s="1" t="s">
        <v>115</v>
      </c>
      <c r="T13" s="1" t="s">
        <v>116</v>
      </c>
    </row>
    <row r="14" s="1" customFormat="1" spans="1:20">
      <c r="A14" s="3">
        <v>15113293466</v>
      </c>
      <c r="B14" s="1" t="s">
        <v>106</v>
      </c>
      <c r="C14" s="1" t="s">
        <v>161</v>
      </c>
      <c r="D14" s="1" t="s">
        <v>162</v>
      </c>
      <c r="E14" s="1" t="s">
        <v>61</v>
      </c>
      <c r="F14" s="1" t="s">
        <v>106</v>
      </c>
      <c r="G14" s="1" t="s">
        <v>120</v>
      </c>
      <c r="H14" s="1" t="s">
        <v>107</v>
      </c>
      <c r="I14" s="1" t="s">
        <v>163</v>
      </c>
      <c r="J14" s="1" t="s">
        <v>109</v>
      </c>
      <c r="K14" s="1" t="s">
        <v>163</v>
      </c>
      <c r="L14" s="1" t="s">
        <v>163</v>
      </c>
      <c r="M14" s="1" t="s">
        <v>110</v>
      </c>
      <c r="N14" s="1" t="s">
        <v>110</v>
      </c>
      <c r="O14" s="1" t="s">
        <v>111</v>
      </c>
      <c r="P14" s="1" t="s">
        <v>112</v>
      </c>
      <c r="Q14" s="1" t="s">
        <v>164</v>
      </c>
      <c r="R14" s="1" t="s">
        <v>114</v>
      </c>
      <c r="S14" s="1" t="s">
        <v>115</v>
      </c>
      <c r="T14" s="1" t="s">
        <v>116</v>
      </c>
    </row>
    <row r="15" s="1" customFormat="1" spans="1:20">
      <c r="A15" s="3">
        <v>15113363839</v>
      </c>
      <c r="B15" s="1" t="s">
        <v>106</v>
      </c>
      <c r="C15" s="1" t="s">
        <v>165</v>
      </c>
      <c r="D15" s="1" t="s">
        <v>166</v>
      </c>
      <c r="E15" s="1" t="s">
        <v>63</v>
      </c>
      <c r="F15" s="1" t="s">
        <v>106</v>
      </c>
      <c r="G15" s="1" t="s">
        <v>120</v>
      </c>
      <c r="H15" s="1" t="s">
        <v>107</v>
      </c>
      <c r="I15" s="1" t="s">
        <v>167</v>
      </c>
      <c r="J15" s="1" t="s">
        <v>109</v>
      </c>
      <c r="K15" s="1" t="s">
        <v>167</v>
      </c>
      <c r="L15" s="1" t="s">
        <v>167</v>
      </c>
      <c r="M15" s="1" t="s">
        <v>110</v>
      </c>
      <c r="N15" s="1" t="s">
        <v>110</v>
      </c>
      <c r="O15" s="1" t="s">
        <v>111</v>
      </c>
      <c r="P15" s="1" t="s">
        <v>112</v>
      </c>
      <c r="Q15" s="1" t="s">
        <v>168</v>
      </c>
      <c r="R15" s="1" t="s">
        <v>114</v>
      </c>
      <c r="S15" s="1" t="s">
        <v>115</v>
      </c>
      <c r="T15" s="1" t="s">
        <v>116</v>
      </c>
    </row>
    <row r="16" s="1" customFormat="1" spans="1:20">
      <c r="A16" s="3">
        <v>15114749374</v>
      </c>
      <c r="B16" s="1" t="s">
        <v>120</v>
      </c>
      <c r="C16" s="1" t="s">
        <v>169</v>
      </c>
      <c r="D16" s="1" t="s">
        <v>170</v>
      </c>
      <c r="E16" s="1" t="s">
        <v>69</v>
      </c>
      <c r="F16" s="1" t="s">
        <v>120</v>
      </c>
      <c r="G16" s="1" t="s">
        <v>158</v>
      </c>
      <c r="H16" s="1" t="s">
        <v>107</v>
      </c>
      <c r="I16" s="1" t="s">
        <v>125</v>
      </c>
      <c r="J16" s="1" t="s">
        <v>109</v>
      </c>
      <c r="K16" s="1" t="s">
        <v>125</v>
      </c>
      <c r="L16" s="1" t="s">
        <v>125</v>
      </c>
      <c r="M16" s="1" t="s">
        <v>110</v>
      </c>
      <c r="N16" s="1" t="s">
        <v>110</v>
      </c>
      <c r="O16" s="1" t="s">
        <v>111</v>
      </c>
      <c r="P16" s="1" t="s">
        <v>112</v>
      </c>
      <c r="Q16" s="1" t="s">
        <v>171</v>
      </c>
      <c r="R16" s="1" t="s">
        <v>114</v>
      </c>
      <c r="S16" s="1" t="s">
        <v>115</v>
      </c>
      <c r="T16" s="1" t="s">
        <v>116</v>
      </c>
    </row>
    <row r="17" s="1" customFormat="1" spans="1:20">
      <c r="A17" s="3">
        <v>15120113043</v>
      </c>
      <c r="B17" s="1" t="s">
        <v>120</v>
      </c>
      <c r="C17" s="1" t="s">
        <v>172</v>
      </c>
      <c r="D17" s="1" t="s">
        <v>124</v>
      </c>
      <c r="E17" s="1" t="s">
        <v>70</v>
      </c>
      <c r="F17" s="1" t="s">
        <v>120</v>
      </c>
      <c r="G17" s="1" t="s">
        <v>158</v>
      </c>
      <c r="H17" s="1" t="s">
        <v>107</v>
      </c>
      <c r="I17" s="1" t="s">
        <v>125</v>
      </c>
      <c r="J17" s="1" t="s">
        <v>109</v>
      </c>
      <c r="K17" s="1" t="s">
        <v>125</v>
      </c>
      <c r="L17" s="1" t="s">
        <v>125</v>
      </c>
      <c r="M17" s="1" t="s">
        <v>110</v>
      </c>
      <c r="N17" s="1" t="s">
        <v>110</v>
      </c>
      <c r="O17" s="1" t="s">
        <v>111</v>
      </c>
      <c r="P17" s="1" t="s">
        <v>112</v>
      </c>
      <c r="Q17" s="1" t="s">
        <v>173</v>
      </c>
      <c r="R17" s="1" t="s">
        <v>114</v>
      </c>
      <c r="S17" s="1" t="s">
        <v>115</v>
      </c>
      <c r="T17" s="1" t="s">
        <v>116</v>
      </c>
    </row>
    <row r="18" s="1" customFormat="1" spans="1:20">
      <c r="A18" s="3">
        <v>15120426312</v>
      </c>
      <c r="B18" s="1" t="s">
        <v>120</v>
      </c>
      <c r="C18" s="1" t="s">
        <v>174</v>
      </c>
      <c r="D18" s="1" t="s">
        <v>154</v>
      </c>
      <c r="E18" s="1" t="s">
        <v>71</v>
      </c>
      <c r="F18" s="1" t="s">
        <v>120</v>
      </c>
      <c r="G18" s="1" t="s">
        <v>158</v>
      </c>
      <c r="H18" s="1" t="s">
        <v>107</v>
      </c>
      <c r="I18" s="1" t="s">
        <v>137</v>
      </c>
      <c r="J18" s="1" t="s">
        <v>109</v>
      </c>
      <c r="K18" s="1" t="s">
        <v>137</v>
      </c>
      <c r="L18" s="1" t="s">
        <v>137</v>
      </c>
      <c r="M18" s="1" t="s">
        <v>110</v>
      </c>
      <c r="N18" s="1" t="s">
        <v>110</v>
      </c>
      <c r="O18" s="1" t="s">
        <v>111</v>
      </c>
      <c r="P18" s="1" t="s">
        <v>112</v>
      </c>
      <c r="Q18" s="1" t="s">
        <v>175</v>
      </c>
      <c r="R18" s="1" t="s">
        <v>114</v>
      </c>
      <c r="S18" s="1" t="s">
        <v>115</v>
      </c>
      <c r="T18" s="1" t="s">
        <v>116</v>
      </c>
    </row>
    <row r="19" s="1" customFormat="1" spans="1:20">
      <c r="A19" s="3">
        <v>15125353435</v>
      </c>
      <c r="B19" s="1" t="s">
        <v>158</v>
      </c>
      <c r="C19" s="1" t="s">
        <v>176</v>
      </c>
      <c r="D19" s="1" t="s">
        <v>144</v>
      </c>
      <c r="E19" s="1" t="s">
        <v>76</v>
      </c>
      <c r="F19" s="1" t="s">
        <v>158</v>
      </c>
      <c r="G19" s="1" t="s">
        <v>177</v>
      </c>
      <c r="H19" s="1" t="s">
        <v>107</v>
      </c>
      <c r="I19" s="1" t="s">
        <v>178</v>
      </c>
      <c r="J19" s="1" t="s">
        <v>109</v>
      </c>
      <c r="K19" s="1" t="s">
        <v>178</v>
      </c>
      <c r="L19" s="1" t="s">
        <v>178</v>
      </c>
      <c r="M19" s="1" t="s">
        <v>110</v>
      </c>
      <c r="N19" s="1" t="s">
        <v>110</v>
      </c>
      <c r="O19" s="1" t="s">
        <v>111</v>
      </c>
      <c r="P19" s="1" t="s">
        <v>112</v>
      </c>
      <c r="Q19" s="1" t="s">
        <v>179</v>
      </c>
      <c r="R19" s="1" t="s">
        <v>114</v>
      </c>
      <c r="S19" s="1" t="s">
        <v>115</v>
      </c>
      <c r="T19" s="1" t="s">
        <v>116</v>
      </c>
    </row>
    <row r="20" s="1" customFormat="1" spans="1:20">
      <c r="A20" s="3">
        <v>15126026923</v>
      </c>
      <c r="B20" s="1" t="s">
        <v>158</v>
      </c>
      <c r="C20" s="1" t="s">
        <v>180</v>
      </c>
      <c r="D20" s="1" t="s">
        <v>144</v>
      </c>
      <c r="E20" s="1" t="s">
        <v>77</v>
      </c>
      <c r="F20" s="1" t="s">
        <v>158</v>
      </c>
      <c r="G20" s="1" t="s">
        <v>177</v>
      </c>
      <c r="H20" s="1" t="s">
        <v>107</v>
      </c>
      <c r="I20" s="1" t="s">
        <v>178</v>
      </c>
      <c r="J20" s="1" t="s">
        <v>109</v>
      </c>
      <c r="K20" s="1" t="s">
        <v>178</v>
      </c>
      <c r="L20" s="1" t="s">
        <v>178</v>
      </c>
      <c r="M20" s="1" t="s">
        <v>110</v>
      </c>
      <c r="N20" s="1" t="s">
        <v>110</v>
      </c>
      <c r="O20" s="1" t="s">
        <v>111</v>
      </c>
      <c r="P20" s="1" t="s">
        <v>112</v>
      </c>
      <c r="Q20" s="1" t="s">
        <v>181</v>
      </c>
      <c r="R20" s="1" t="s">
        <v>114</v>
      </c>
      <c r="S20" s="1" t="s">
        <v>115</v>
      </c>
      <c r="T20" s="1" t="s">
        <v>116</v>
      </c>
    </row>
    <row r="21" s="1" customFormat="1" spans="1:20">
      <c r="A21" s="3">
        <v>15132218509</v>
      </c>
      <c r="B21" s="1" t="s">
        <v>158</v>
      </c>
      <c r="C21" s="1" t="s">
        <v>182</v>
      </c>
      <c r="D21" s="1" t="s">
        <v>183</v>
      </c>
      <c r="E21" s="1" t="s">
        <v>79</v>
      </c>
      <c r="F21" s="1" t="s">
        <v>158</v>
      </c>
      <c r="G21" s="1" t="s">
        <v>177</v>
      </c>
      <c r="H21" s="1" t="s">
        <v>107</v>
      </c>
      <c r="I21" s="1" t="s">
        <v>178</v>
      </c>
      <c r="J21" s="1" t="s">
        <v>109</v>
      </c>
      <c r="K21" s="1" t="s">
        <v>178</v>
      </c>
      <c r="L21" s="1" t="s">
        <v>178</v>
      </c>
      <c r="M21" s="1" t="s">
        <v>110</v>
      </c>
      <c r="N21" s="1" t="s">
        <v>110</v>
      </c>
      <c r="O21" s="1" t="s">
        <v>111</v>
      </c>
      <c r="P21" s="1" t="s">
        <v>112</v>
      </c>
      <c r="Q21" s="1" t="s">
        <v>184</v>
      </c>
      <c r="R21" s="1" t="s">
        <v>114</v>
      </c>
      <c r="S21" s="1" t="s">
        <v>115</v>
      </c>
      <c r="T21" s="1" t="s">
        <v>116</v>
      </c>
    </row>
    <row r="22" s="1" customFormat="1" spans="1:20">
      <c r="A22" s="3">
        <v>15133755507</v>
      </c>
      <c r="B22" s="1" t="s">
        <v>158</v>
      </c>
      <c r="C22" s="1" t="s">
        <v>185</v>
      </c>
      <c r="D22" s="1" t="s">
        <v>144</v>
      </c>
      <c r="E22" s="1" t="s">
        <v>80</v>
      </c>
      <c r="F22" s="1" t="s">
        <v>158</v>
      </c>
      <c r="G22" s="1" t="s">
        <v>177</v>
      </c>
      <c r="H22" s="1" t="s">
        <v>107</v>
      </c>
      <c r="I22" s="1" t="s">
        <v>178</v>
      </c>
      <c r="J22" s="1" t="s">
        <v>109</v>
      </c>
      <c r="K22" s="1" t="s">
        <v>178</v>
      </c>
      <c r="L22" s="1" t="s">
        <v>178</v>
      </c>
      <c r="M22" s="1" t="s">
        <v>110</v>
      </c>
      <c r="N22" s="1" t="s">
        <v>110</v>
      </c>
      <c r="O22" s="1" t="s">
        <v>111</v>
      </c>
      <c r="P22" s="1" t="s">
        <v>112</v>
      </c>
      <c r="Q22" s="1" t="s">
        <v>186</v>
      </c>
      <c r="R22" s="1" t="s">
        <v>114</v>
      </c>
      <c r="S22" s="1" t="s">
        <v>115</v>
      </c>
      <c r="T22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2021-05-24T03:54:31Z</dcterms:created>
  <dcterms:modified xsi:type="dcterms:W3CDTF">2021-05-24T03:59:53Z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916B8DEDEF22435DB0D969F85FFDD730</vt:lpwstr>
  </property>
  <property fmtid="{D5CDD505-2E9C-101B-9397-08002B2CF9AE}" pid="3" name="KSOProductBuildVer">
    <vt:lpwstr>2052-11.1.0.10495</vt:lpwstr>
  </property>
</Properties>
</file>