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1"/>
  </bookViews>
  <sheets>
    <sheet name="Sheet1" sheetId="1" r:id="rId1"/>
    <sheet name="对账" sheetId="2" r:id="rId2"/>
    <sheet name="Sheet3" sheetId="3" r:id="rId3"/>
  </sheets>
  <definedNames>
    <definedName name="_xlnm._FilterDatabase" localSheetId="1" hidden="1">对账!$1:$34</definedName>
  </definedNames>
  <calcPr calcId="144525"/>
</workbook>
</file>

<file path=xl/sharedStrings.xml><?xml version="1.0" encoding="utf-8"?>
<sst xmlns="http://schemas.openxmlformats.org/spreadsheetml/2006/main" count="554" uniqueCount="172">
  <si>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</si>
  <si>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</si>
  <si>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</si>
  <si>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</si>
  <si>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</si>
  <si>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</si>
  <si>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</si>
  <si>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</si>
  <si>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</si>
  <si>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</si>
  <si>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</si>
  <si>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</si>
  <si>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</si>
  <si>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</si>
  <si>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</si>
  <si>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</si>
  <si>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</si>
  <si>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</si>
  <si>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</si>
  <si>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</si>
  <si>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</si>
  <si>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</si>
  <si>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</si>
  <si>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</si>
  <si>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Ctrip</t>
  </si>
  <si>
    <t>正常</t>
  </si>
  <si>
    <t>[贵阳]贵阳溪山里酒店(64874007)</t>
  </si>
  <si>
    <t>溪山御景大床房&lt;中宾&gt;&lt;双人入住&gt;&lt;双早&gt;</t>
  </si>
  <si>
    <t>CNY</t>
  </si>
  <si>
    <t>李质健,吴鲁宁,赵立华</t>
  </si>
  <si>
    <t>CA13744210522CNY</t>
  </si>
  <si>
    <t>未提现</t>
  </si>
  <si>
    <t>携程开票</t>
  </si>
  <si>
    <t>[大理市]大理海湾国际酒店(70914791)</t>
  </si>
  <si>
    <t>海景商务双床房&lt;双人入住&gt;&lt;特惠专享&gt;&lt;双早&gt;&lt;双床&gt;</t>
  </si>
  <si>
    <t>朱红艳</t>
  </si>
  <si>
    <t>[安顺]安顺豪生温泉度假酒店(71662034)</t>
  </si>
  <si>
    <t>豪华庭院大床房&lt;双人入住&gt;&lt;中宾&gt;&lt;双早&gt;&lt; DLTZ &gt;</t>
  </si>
  <si>
    <t>杨江</t>
  </si>
  <si>
    <t>取消</t>
  </si>
  <si>
    <t>[梅州]梅州英思廷酒店(68034492)</t>
  </si>
  <si>
    <t>廷悦双床房&lt;内宾&gt;&lt;双人入住&gt;&lt;特惠专享&gt;&lt;双早&gt;&lt;双床&gt;</t>
  </si>
  <si>
    <t>蔡东升</t>
  </si>
  <si>
    <t>[广州]锦江都城酒店（广州番禺万博店）(73663791)</t>
  </si>
  <si>
    <t>时尚商务房&lt;双人入住&gt;&lt;双早&gt;&lt;大床&gt;</t>
  </si>
  <si>
    <t>钟雪莲</t>
  </si>
  <si>
    <t>[梅州]梅州麓湖山酒店(62503407)</t>
  </si>
  <si>
    <t>公寓标准双人房&lt;双早&gt;&lt;双床&gt;</t>
  </si>
  <si>
    <t>熊艳芹</t>
  </si>
  <si>
    <t>公寓标准大床房&lt;双人入住&gt;&lt;双早&gt;&lt;大床&gt;</t>
  </si>
  <si>
    <t>陈腊枚</t>
  </si>
  <si>
    <t>公寓特惠双床房&lt;双人入住&gt;&lt;双早&gt;&lt;双床&gt;</t>
  </si>
  <si>
    <t>熊毛根</t>
  </si>
  <si>
    <t>高级大床房&lt;中宾&gt;&lt;双人入住&gt;&lt;双早&gt;</t>
  </si>
  <si>
    <t>魏清云</t>
  </si>
  <si>
    <t>好莱坞双床房&lt;双人入住&gt;&lt;内宾&gt;&lt;双早&gt;&lt; DLTZ &gt;</t>
  </si>
  <si>
    <t>洪琳清</t>
  </si>
  <si>
    <t>蔡锦铭</t>
  </si>
  <si>
    <t>CA13744210523CNY</t>
  </si>
  <si>
    <t>高级大床房&lt;双人入住&gt;&lt;内宾&gt;&lt;双早&gt;&lt; DLTZ &gt;</t>
  </si>
  <si>
    <t>付唯峰</t>
  </si>
  <si>
    <t>[广州]广州君润酒店（广东外语外贸大学店）(73762046)</t>
  </si>
  <si>
    <t>标准大床房(无窗)&lt;双人入住&gt;&lt;无早&gt;&lt;特惠专享&gt;</t>
  </si>
  <si>
    <t>王生</t>
  </si>
  <si>
    <t>燕平</t>
  </si>
  <si>
    <t>豪华大床房&lt;双人入住&gt;&lt;内宾&gt;&lt;双早&gt;&lt; DLTZ &gt;</t>
  </si>
  <si>
    <t>张志宇</t>
  </si>
  <si>
    <t>主楼标准双床房&lt;双早&gt;</t>
  </si>
  <si>
    <t>何锦坤</t>
  </si>
  <si>
    <t>CA13744210524CNY</t>
  </si>
  <si>
    <t>杨鉴才</t>
  </si>
  <si>
    <t>姚又嘉</t>
  </si>
  <si>
    <t>精致双床房&lt;双人入住&gt;&lt;特惠专享&gt;&lt;双早&gt;&lt;双床&gt;</t>
  </si>
  <si>
    <t>刘恩榕,何涛</t>
  </si>
  <si>
    <t>豪华大床房&lt;中宾&gt;&lt;双人入住&gt;&lt;双早&gt;</t>
  </si>
  <si>
    <t>陈金洪</t>
  </si>
  <si>
    <t>[大理市]大理古城未迟清舍客栈(64242922)</t>
  </si>
  <si>
    <t>清舍庭院大床房&lt;双人入住&gt;&lt;无早&gt;&lt;大床&gt;</t>
  </si>
  <si>
    <t>程萌萌</t>
  </si>
  <si>
    <t>段舟,金美申</t>
  </si>
  <si>
    <t>叶剑光</t>
  </si>
  <si>
    <t>尹广杰</t>
  </si>
  <si>
    <t>[大理市]大理碧玉间海景客栈(64243318)</t>
  </si>
  <si>
    <t>山雪海景亲子房&lt;双人入住&gt;&lt;无早&gt;&lt;今日特价 &gt;</t>
  </si>
  <si>
    <t>王燕红</t>
  </si>
  <si>
    <t>，</t>
  </si>
  <si>
    <t>202105041716060020</t>
  </si>
  <si>
    <t>202105062136520021</t>
  </si>
  <si>
    <t>202104271927290020</t>
  </si>
  <si>
    <t>202105071723310021</t>
  </si>
  <si>
    <t>202105071727330021</t>
  </si>
  <si>
    <t>202105072116310021</t>
  </si>
  <si>
    <t>202105072126190021</t>
  </si>
  <si>
    <t>202105071657340021</t>
  </si>
  <si>
    <t>202105081152280022</t>
  </si>
  <si>
    <t>202105081145040022</t>
  </si>
  <si>
    <t>202105081145510022</t>
  </si>
  <si>
    <t>202105081609580022</t>
  </si>
  <si>
    <t>202105082242040020</t>
  </si>
  <si>
    <t>A210524101434481 直采：2302元</t>
  </si>
  <si>
    <t>A210524101521481 SAAS：1358元</t>
  </si>
  <si>
    <t>i210524101848 房集：7785元</t>
  </si>
  <si>
    <t>总计：11445元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</si>
  <si>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</si>
  <si>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</si>
  <si>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</si>
  <si>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</si>
  <si>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</si>
  <si>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</si>
  <si>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</si>
  <si>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</si>
  <si>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</si>
  <si>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</si>
  <si>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</si>
  <si>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</si>
  <si>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</si>
  <si>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</si>
  <si>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</si>
  <si>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</si>
  <si>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</si>
  <si>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2021-04-18</t>
  </si>
  <si>
    <t>2072241</t>
  </si>
  <si>
    <t>大理碧玉间海景客栈</t>
  </si>
  <si>
    <t>2021-05-07</t>
  </si>
  <si>
    <t>2021-05-09</t>
  </si>
  <si>
    <t>退房日月结</t>
  </si>
  <si>
    <t>340.00</t>
  </si>
  <si>
    <t>RMB</t>
  </si>
  <si>
    <t>0</t>
  </si>
  <si>
    <t>0.00</t>
  </si>
  <si>
    <t>携程汇登国内直连</t>
  </si>
  <si>
    <t>2021-04-18 16:07:30</t>
  </si>
  <si>
    <t>否</t>
  </si>
  <si>
    <t>广州汇登信息科技有限公司</t>
  </si>
  <si>
    <t>直采</t>
  </si>
  <si>
    <t>2021-05-04</t>
  </si>
  <si>
    <t>2099842</t>
  </si>
  <si>
    <t>大理海湾国际酒店</t>
  </si>
  <si>
    <t>2021-05-06</t>
  </si>
  <si>
    <t>575.00</t>
  </si>
  <si>
    <t>2021-05-04 22:16:14</t>
  </si>
  <si>
    <t>2021-05-05</t>
  </si>
  <si>
    <t>2100906</t>
  </si>
  <si>
    <t>梅州英思廷酒店</t>
  </si>
  <si>
    <t>247.00</t>
  </si>
  <si>
    <t>2021-05-05 20:34:02</t>
  </si>
  <si>
    <t>2101831</t>
  </si>
  <si>
    <t>梅州麓湖山酒店</t>
  </si>
  <si>
    <t>2021-05-08</t>
  </si>
  <si>
    <t>288.00</t>
  </si>
  <si>
    <t>2021-05-06 14:43:43</t>
  </si>
  <si>
    <t>Saas酒店</t>
  </si>
  <si>
    <t>2101832</t>
  </si>
  <si>
    <t>2021-05-06 14:43:44</t>
  </si>
  <si>
    <t>2102451</t>
  </si>
  <si>
    <t>262.00</t>
  </si>
  <si>
    <t>2021-05-06 21:06:47</t>
  </si>
  <si>
    <t>2102457</t>
  </si>
  <si>
    <t>268.00</t>
  </si>
  <si>
    <t>2021-05-06 21:06:45</t>
  </si>
  <si>
    <t>2102458</t>
  </si>
  <si>
    <t>272.00</t>
  </si>
  <si>
    <t>2021-05-06 21:06:44</t>
  </si>
  <si>
    <t>2104162</t>
  </si>
  <si>
    <t>900.00</t>
  </si>
  <si>
    <t>2021-05-08 08:28:52</t>
  </si>
  <si>
    <t>2104635</t>
  </si>
  <si>
    <t>大理古城未迟清舍客栈</t>
  </si>
  <si>
    <t>240.00</t>
  </si>
  <si>
    <t>2021-05-08 12:37:40</t>
  </si>
  <si>
    <t>2105136</t>
  </si>
  <si>
    <t>2021-05-08 18:21:17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</si>
</sst>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9"/>
      <color rgb="FF333333"/>
      <name val="Segoe UI"/>
      <charset val="134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3" fillId="10" borderId="4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3" fillId="16" borderId="7" applyNumberFormat="0" applyFon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4" borderId="3" applyNumberFormat="0" applyAlignment="0" applyProtection="0">
      <alignment vertical="center"/>
    </xf>
    <xf numFmtId="0" fontId="16" fillId="4" borderId="4" applyNumberFormat="0" applyAlignment="0" applyProtection="0">
      <alignment vertical="center"/>
    </xf>
    <xf numFmtId="0" fontId="21" fillId="15" borderId="6" applyNumberFormat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0" fontId="4" fillId="0" borderId="0" xfId="0" applyFont="1">
      <alignment vertical="center"/>
    </xf>
    <xf numFmtId="22" fontId="3" fillId="0" borderId="0" xfId="0" applyNumberFormat="1" applyFont="1" applyFill="1" applyAlignment="1">
      <alignment vertical="center"/>
    </xf>
    <xf numFmtId="0" fontId="3" fillId="0" borderId="0" xfId="0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32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4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</row>
    <row r="2" s="4" customFormat="1" spans="1:23">
      <c r="A2" s="4">
        <v>15095696785</v>
      </c>
      <c r="B2" s="4" t="s">
        <v>24</v>
      </c>
      <c r="C2" s="4" t="s">
        <v>25</v>
      </c>
      <c r="D2" s="4" t="s">
        <v>26</v>
      </c>
      <c r="E2" s="4" t="s">
        <v>27</v>
      </c>
      <c r="F2" s="5">
        <v>44322</v>
      </c>
      <c r="G2" s="5">
        <v>44323</v>
      </c>
      <c r="H2" s="4">
        <v>3</v>
      </c>
      <c r="I2" s="4">
        <v>1</v>
      </c>
      <c r="J2" s="4">
        <v>3</v>
      </c>
      <c r="K2" s="4" t="s">
        <v>28</v>
      </c>
      <c r="L2" s="4">
        <v>1857</v>
      </c>
      <c r="M2" s="4">
        <v>1857</v>
      </c>
      <c r="N2" s="4" t="s">
        <v>29</v>
      </c>
      <c r="O2" s="4" t="s">
        <v>30</v>
      </c>
      <c r="P2" s="4" t="s">
        <v>31</v>
      </c>
      <c r="Q2" s="4">
        <v>0</v>
      </c>
      <c r="R2" s="7">
        <v>44320</v>
      </c>
      <c r="S2" s="5">
        <v>44338</v>
      </c>
      <c r="T2" s="4" t="s">
        <v>32</v>
      </c>
      <c r="U2" s="4">
        <v>1857</v>
      </c>
      <c r="V2" s="4">
        <v>0</v>
      </c>
      <c r="W2" s="4">
        <v>0</v>
      </c>
    </row>
    <row r="3" s="4" customFormat="1" spans="1:24">
      <c r="A3" s="4">
        <v>15100586226</v>
      </c>
      <c r="B3" s="4" t="s">
        <v>24</v>
      </c>
      <c r="C3" s="4" t="s">
        <v>25</v>
      </c>
      <c r="D3" s="4" t="s">
        <v>33</v>
      </c>
      <c r="E3" s="4" t="s">
        <v>34</v>
      </c>
      <c r="F3" s="5">
        <v>44322</v>
      </c>
      <c r="G3" s="5">
        <v>44323</v>
      </c>
      <c r="H3" s="4">
        <v>1</v>
      </c>
      <c r="I3" s="4">
        <v>1</v>
      </c>
      <c r="J3" s="4">
        <v>1</v>
      </c>
      <c r="K3" s="4" t="s">
        <v>28</v>
      </c>
      <c r="L3" s="4">
        <v>575</v>
      </c>
      <c r="M3" s="4">
        <v>575</v>
      </c>
      <c r="N3" s="4" t="s">
        <v>35</v>
      </c>
      <c r="O3" s="4" t="s">
        <v>30</v>
      </c>
      <c r="P3" s="4" t="s">
        <v>31</v>
      </c>
      <c r="Q3" s="4">
        <v>0</v>
      </c>
      <c r="R3" s="7">
        <v>44320</v>
      </c>
      <c r="S3" s="5">
        <v>44338</v>
      </c>
      <c r="T3" s="4" t="s">
        <v>32</v>
      </c>
      <c r="U3" s="4">
        <v>575</v>
      </c>
      <c r="V3" s="4">
        <v>0</v>
      </c>
      <c r="W3" s="4">
        <v>0</v>
      </c>
      <c r="X3" s="4">
        <v>2099842</v>
      </c>
    </row>
    <row r="4" s="4" customFormat="1" spans="1:23">
      <c r="A4" s="4">
        <v>15102908771</v>
      </c>
      <c r="B4" s="4" t="s">
        <v>24</v>
      </c>
      <c r="C4" s="4" t="s">
        <v>25</v>
      </c>
      <c r="D4" s="4" t="s">
        <v>36</v>
      </c>
      <c r="E4" s="4" t="s">
        <v>37</v>
      </c>
      <c r="F4" s="5">
        <v>44322</v>
      </c>
      <c r="G4" s="5">
        <v>44323</v>
      </c>
      <c r="H4" s="4">
        <v>1</v>
      </c>
      <c r="I4" s="4">
        <v>1</v>
      </c>
      <c r="J4" s="4">
        <v>1</v>
      </c>
      <c r="K4" s="4" t="s">
        <v>28</v>
      </c>
      <c r="L4" s="4">
        <v>418</v>
      </c>
      <c r="M4" s="4">
        <v>418</v>
      </c>
      <c r="N4" s="4" t="s">
        <v>38</v>
      </c>
      <c r="O4" s="4" t="s">
        <v>30</v>
      </c>
      <c r="P4" s="4" t="s">
        <v>31</v>
      </c>
      <c r="Q4" s="4">
        <v>0</v>
      </c>
      <c r="R4" s="7">
        <v>44321</v>
      </c>
      <c r="S4" s="5">
        <v>44338</v>
      </c>
      <c r="T4" s="4" t="s">
        <v>32</v>
      </c>
      <c r="U4" s="4">
        <v>418</v>
      </c>
      <c r="V4" s="4">
        <v>0</v>
      </c>
      <c r="W4" s="4">
        <v>0</v>
      </c>
    </row>
    <row r="5" s="4" customFormat="1" spans="1:23">
      <c r="A5" s="4">
        <v>15102908771</v>
      </c>
      <c r="B5" s="4" t="s">
        <v>24</v>
      </c>
      <c r="C5" s="4" t="s">
        <v>39</v>
      </c>
      <c r="D5" s="4" t="s">
        <v>36</v>
      </c>
      <c r="E5" s="4" t="s">
        <v>37</v>
      </c>
      <c r="F5" s="5">
        <v>44322</v>
      </c>
      <c r="G5" s="5">
        <v>44323</v>
      </c>
      <c r="H5" s="4">
        <v>1</v>
      </c>
      <c r="I5" s="4">
        <v>1</v>
      </c>
      <c r="J5" s="4">
        <v>1</v>
      </c>
      <c r="K5" s="4" t="s">
        <v>28</v>
      </c>
      <c r="L5" s="4">
        <v>-418</v>
      </c>
      <c r="M5" s="4">
        <v>-418</v>
      </c>
      <c r="N5" s="4" t="s">
        <v>38</v>
      </c>
      <c r="O5" s="4" t="s">
        <v>30</v>
      </c>
      <c r="P5" s="4" t="s">
        <v>31</v>
      </c>
      <c r="Q5" s="4">
        <v>0</v>
      </c>
      <c r="R5" s="7">
        <v>44321</v>
      </c>
      <c r="S5" s="5">
        <v>44338</v>
      </c>
      <c r="T5" s="4" t="s">
        <v>32</v>
      </c>
      <c r="U5" s="4">
        <v>-418</v>
      </c>
      <c r="V5" s="4">
        <v>0</v>
      </c>
      <c r="W5" s="4">
        <v>0</v>
      </c>
    </row>
    <row r="6" s="4" customFormat="1" spans="1:24">
      <c r="A6" s="4">
        <v>15104775560</v>
      </c>
      <c r="B6" s="4" t="s">
        <v>24</v>
      </c>
      <c r="C6" s="4" t="s">
        <v>25</v>
      </c>
      <c r="D6" s="4" t="s">
        <v>40</v>
      </c>
      <c r="E6" s="4" t="s">
        <v>41</v>
      </c>
      <c r="F6" s="5">
        <v>44322</v>
      </c>
      <c r="G6" s="5">
        <v>44323</v>
      </c>
      <c r="H6" s="4">
        <v>1</v>
      </c>
      <c r="I6" s="4">
        <v>1</v>
      </c>
      <c r="J6" s="4">
        <v>1</v>
      </c>
      <c r="K6" s="4" t="s">
        <v>28</v>
      </c>
      <c r="L6" s="4">
        <v>247</v>
      </c>
      <c r="M6" s="4">
        <v>247</v>
      </c>
      <c r="N6" s="4" t="s">
        <v>42</v>
      </c>
      <c r="O6" s="4" t="s">
        <v>30</v>
      </c>
      <c r="P6" s="4" t="s">
        <v>31</v>
      </c>
      <c r="Q6" s="4">
        <v>0</v>
      </c>
      <c r="R6" s="7">
        <v>44321</v>
      </c>
      <c r="S6" s="5">
        <v>44338</v>
      </c>
      <c r="T6" s="4" t="s">
        <v>32</v>
      </c>
      <c r="U6" s="4">
        <v>247</v>
      </c>
      <c r="V6" s="4">
        <v>0</v>
      </c>
      <c r="W6" s="4">
        <v>0</v>
      </c>
      <c r="X6" s="4">
        <v>2100906</v>
      </c>
    </row>
    <row r="7" s="4" customFormat="1" spans="1:24">
      <c r="A7" s="4">
        <v>15111596400</v>
      </c>
      <c r="B7" s="4" t="s">
        <v>24</v>
      </c>
      <c r="C7" s="4" t="s">
        <v>25</v>
      </c>
      <c r="D7" s="4" t="s">
        <v>43</v>
      </c>
      <c r="E7" s="4" t="s">
        <v>44</v>
      </c>
      <c r="F7" s="5">
        <v>44322</v>
      </c>
      <c r="G7" s="5">
        <v>44323</v>
      </c>
      <c r="H7" s="4">
        <v>1</v>
      </c>
      <c r="I7" s="4">
        <v>1</v>
      </c>
      <c r="J7" s="4">
        <v>1</v>
      </c>
      <c r="K7" s="4" t="s">
        <v>28</v>
      </c>
      <c r="L7" s="4">
        <v>329</v>
      </c>
      <c r="M7" s="4">
        <v>329</v>
      </c>
      <c r="N7" s="4" t="s">
        <v>45</v>
      </c>
      <c r="O7" s="4" t="s">
        <v>30</v>
      </c>
      <c r="P7" s="4" t="s">
        <v>31</v>
      </c>
      <c r="Q7" s="4">
        <v>0</v>
      </c>
      <c r="R7" s="7">
        <v>44322</v>
      </c>
      <c r="S7" s="5">
        <v>44338</v>
      </c>
      <c r="T7" s="4" t="s">
        <v>32</v>
      </c>
      <c r="U7" s="4">
        <v>329</v>
      </c>
      <c r="V7" s="4">
        <v>0</v>
      </c>
      <c r="W7" s="4">
        <v>0</v>
      </c>
      <c r="X7" s="4">
        <v>2101867</v>
      </c>
    </row>
    <row r="8" s="4" customFormat="1" spans="1:24">
      <c r="A8" s="4">
        <v>15111596400</v>
      </c>
      <c r="B8" s="4" t="s">
        <v>24</v>
      </c>
      <c r="C8" s="4" t="s">
        <v>39</v>
      </c>
      <c r="D8" s="4" t="s">
        <v>43</v>
      </c>
      <c r="E8" s="4" t="s">
        <v>44</v>
      </c>
      <c r="F8" s="5">
        <v>44322</v>
      </c>
      <c r="G8" s="5">
        <v>44323</v>
      </c>
      <c r="H8" s="4">
        <v>1</v>
      </c>
      <c r="I8" s="4">
        <v>1</v>
      </c>
      <c r="J8" s="4">
        <v>1</v>
      </c>
      <c r="K8" s="4" t="s">
        <v>28</v>
      </c>
      <c r="L8" s="4">
        <v>-329</v>
      </c>
      <c r="M8" s="4">
        <v>-329</v>
      </c>
      <c r="N8" s="4" t="s">
        <v>45</v>
      </c>
      <c r="O8" s="4" t="s">
        <v>30</v>
      </c>
      <c r="P8" s="4" t="s">
        <v>31</v>
      </c>
      <c r="Q8" s="4">
        <v>0</v>
      </c>
      <c r="R8" s="7">
        <v>44322</v>
      </c>
      <c r="S8" s="5">
        <v>44338</v>
      </c>
      <c r="T8" s="4" t="s">
        <v>32</v>
      </c>
      <c r="U8" s="4">
        <v>-329</v>
      </c>
      <c r="V8" s="4">
        <v>0</v>
      </c>
      <c r="W8" s="4">
        <v>0</v>
      </c>
      <c r="X8" s="4">
        <v>2101867</v>
      </c>
    </row>
    <row r="9" s="4" customFormat="1" spans="1:23">
      <c r="A9" s="4">
        <v>15113371730</v>
      </c>
      <c r="B9" s="4" t="s">
        <v>24</v>
      </c>
      <c r="C9" s="4" t="s">
        <v>25</v>
      </c>
      <c r="D9" s="4" t="s">
        <v>46</v>
      </c>
      <c r="E9" s="4" t="s">
        <v>47</v>
      </c>
      <c r="F9" s="5">
        <v>44322</v>
      </c>
      <c r="G9" s="5">
        <v>44323</v>
      </c>
      <c r="H9" s="4">
        <v>1</v>
      </c>
      <c r="I9" s="4">
        <v>1</v>
      </c>
      <c r="J9" s="4">
        <v>1</v>
      </c>
      <c r="K9" s="4" t="s">
        <v>28</v>
      </c>
      <c r="L9" s="4">
        <v>272</v>
      </c>
      <c r="M9" s="4">
        <v>272</v>
      </c>
      <c r="N9" s="4" t="s">
        <v>48</v>
      </c>
      <c r="O9" s="4" t="s">
        <v>30</v>
      </c>
      <c r="P9" s="4" t="s">
        <v>31</v>
      </c>
      <c r="Q9" s="4">
        <v>0</v>
      </c>
      <c r="R9" s="7">
        <v>44322</v>
      </c>
      <c r="S9" s="5">
        <v>44338</v>
      </c>
      <c r="T9" s="4" t="s">
        <v>32</v>
      </c>
      <c r="U9" s="4">
        <v>272</v>
      </c>
      <c r="V9" s="4">
        <v>0</v>
      </c>
      <c r="W9" s="4">
        <v>0</v>
      </c>
    </row>
    <row r="10" s="4" customFormat="1" spans="1:23">
      <c r="A10" s="4">
        <v>15113363668</v>
      </c>
      <c r="B10" s="4" t="s">
        <v>24</v>
      </c>
      <c r="C10" s="4" t="s">
        <v>25</v>
      </c>
      <c r="D10" s="4" t="s">
        <v>46</v>
      </c>
      <c r="E10" s="4" t="s">
        <v>49</v>
      </c>
      <c r="F10" s="5">
        <v>44322</v>
      </c>
      <c r="G10" s="5">
        <v>44323</v>
      </c>
      <c r="H10" s="4">
        <v>1</v>
      </c>
      <c r="I10" s="4">
        <v>1</v>
      </c>
      <c r="J10" s="4">
        <v>1</v>
      </c>
      <c r="K10" s="4" t="s">
        <v>28</v>
      </c>
      <c r="L10" s="4">
        <v>268</v>
      </c>
      <c r="M10" s="4">
        <v>268</v>
      </c>
      <c r="N10" s="4" t="s">
        <v>50</v>
      </c>
      <c r="O10" s="4" t="s">
        <v>30</v>
      </c>
      <c r="P10" s="4" t="s">
        <v>31</v>
      </c>
      <c r="Q10" s="4">
        <v>0</v>
      </c>
      <c r="R10" s="7">
        <v>44322</v>
      </c>
      <c r="S10" s="5">
        <v>44338</v>
      </c>
      <c r="T10" s="4" t="s">
        <v>32</v>
      </c>
      <c r="U10" s="4">
        <v>268</v>
      </c>
      <c r="V10" s="4">
        <v>0</v>
      </c>
      <c r="W10" s="4">
        <v>0</v>
      </c>
    </row>
    <row r="11" s="4" customFormat="1" spans="1:23">
      <c r="A11" s="4">
        <v>15113353777</v>
      </c>
      <c r="B11" s="4" t="s">
        <v>24</v>
      </c>
      <c r="C11" s="4" t="s">
        <v>25</v>
      </c>
      <c r="D11" s="4" t="s">
        <v>46</v>
      </c>
      <c r="E11" s="4" t="s">
        <v>51</v>
      </c>
      <c r="F11" s="5">
        <v>44322</v>
      </c>
      <c r="G11" s="5">
        <v>44323</v>
      </c>
      <c r="H11" s="4">
        <v>1</v>
      </c>
      <c r="I11" s="4">
        <v>1</v>
      </c>
      <c r="J11" s="4">
        <v>1</v>
      </c>
      <c r="K11" s="4" t="s">
        <v>28</v>
      </c>
      <c r="L11" s="4">
        <v>262</v>
      </c>
      <c r="M11" s="4">
        <v>262</v>
      </c>
      <c r="N11" s="4" t="s">
        <v>52</v>
      </c>
      <c r="O11" s="4" t="s">
        <v>30</v>
      </c>
      <c r="P11" s="4" t="s">
        <v>31</v>
      </c>
      <c r="Q11" s="4">
        <v>0</v>
      </c>
      <c r="R11" s="7">
        <v>44322</v>
      </c>
      <c r="S11" s="5">
        <v>44338</v>
      </c>
      <c r="T11" s="4" t="s">
        <v>32</v>
      </c>
      <c r="U11" s="4">
        <v>262</v>
      </c>
      <c r="V11" s="4">
        <v>0</v>
      </c>
      <c r="W11" s="4">
        <v>0</v>
      </c>
    </row>
    <row r="12" s="4" customFormat="1" spans="1:23">
      <c r="A12" s="4">
        <v>15113524627</v>
      </c>
      <c r="B12" s="4" t="s">
        <v>24</v>
      </c>
      <c r="C12" s="4" t="s">
        <v>25</v>
      </c>
      <c r="D12" s="4" t="s">
        <v>26</v>
      </c>
      <c r="E12" s="4" t="s">
        <v>53</v>
      </c>
      <c r="F12" s="5">
        <v>44322</v>
      </c>
      <c r="G12" s="5">
        <v>44323</v>
      </c>
      <c r="H12" s="4">
        <v>1</v>
      </c>
      <c r="I12" s="4">
        <v>1</v>
      </c>
      <c r="J12" s="4">
        <v>1</v>
      </c>
      <c r="K12" s="4" t="s">
        <v>28</v>
      </c>
      <c r="L12" s="4">
        <v>395</v>
      </c>
      <c r="M12" s="4">
        <v>395</v>
      </c>
      <c r="N12" s="4" t="s">
        <v>54</v>
      </c>
      <c r="O12" s="4" t="s">
        <v>30</v>
      </c>
      <c r="P12" s="4" t="s">
        <v>31</v>
      </c>
      <c r="Q12" s="4">
        <v>0</v>
      </c>
      <c r="R12" s="7">
        <v>44322</v>
      </c>
      <c r="S12" s="5">
        <v>44338</v>
      </c>
      <c r="T12" s="4" t="s">
        <v>32</v>
      </c>
      <c r="U12" s="4">
        <v>395</v>
      </c>
      <c r="V12" s="4">
        <v>0</v>
      </c>
      <c r="W12" s="4">
        <v>0</v>
      </c>
    </row>
    <row r="13" s="4" customFormat="1" spans="1:23">
      <c r="A13" s="4">
        <v>15027055853</v>
      </c>
      <c r="B13" s="4" t="s">
        <v>24</v>
      </c>
      <c r="C13" s="4" t="s">
        <v>25</v>
      </c>
      <c r="D13" s="4" t="s">
        <v>36</v>
      </c>
      <c r="E13" s="4" t="s">
        <v>55</v>
      </c>
      <c r="F13" s="5">
        <v>44321</v>
      </c>
      <c r="G13" s="5">
        <v>44323</v>
      </c>
      <c r="H13" s="4">
        <v>1</v>
      </c>
      <c r="I13" s="4">
        <v>2</v>
      </c>
      <c r="J13" s="4">
        <v>2</v>
      </c>
      <c r="K13" s="4" t="s">
        <v>28</v>
      </c>
      <c r="L13" s="4">
        <v>738</v>
      </c>
      <c r="M13" s="4">
        <v>738</v>
      </c>
      <c r="N13" s="4" t="s">
        <v>56</v>
      </c>
      <c r="O13" s="4" t="s">
        <v>30</v>
      </c>
      <c r="P13" s="4" t="s">
        <v>31</v>
      </c>
      <c r="Q13" s="4">
        <v>0</v>
      </c>
      <c r="R13" s="7">
        <v>44313</v>
      </c>
      <c r="S13" s="5">
        <v>44338</v>
      </c>
      <c r="T13" s="4" t="s">
        <v>32</v>
      </c>
      <c r="U13" s="4">
        <v>738</v>
      </c>
      <c r="V13" s="4">
        <v>0</v>
      </c>
      <c r="W13" s="4">
        <v>0</v>
      </c>
    </row>
    <row r="14" s="4" customFormat="1" spans="1:23">
      <c r="A14" s="4">
        <v>15121762797</v>
      </c>
      <c r="B14" s="4" t="s">
        <v>24</v>
      </c>
      <c r="C14" s="4" t="s">
        <v>25</v>
      </c>
      <c r="D14" s="4" t="s">
        <v>36</v>
      </c>
      <c r="E14" s="4" t="s">
        <v>55</v>
      </c>
      <c r="F14" s="5">
        <v>44323</v>
      </c>
      <c r="G14" s="5">
        <v>44324</v>
      </c>
      <c r="H14" s="4">
        <v>1</v>
      </c>
      <c r="I14" s="4">
        <v>1</v>
      </c>
      <c r="J14" s="4">
        <v>1</v>
      </c>
      <c r="K14" s="4" t="s">
        <v>28</v>
      </c>
      <c r="L14" s="4">
        <v>360</v>
      </c>
      <c r="M14" s="4">
        <v>360</v>
      </c>
      <c r="N14" s="4" t="s">
        <v>57</v>
      </c>
      <c r="O14" s="4" t="s">
        <v>58</v>
      </c>
      <c r="P14" s="4" t="s">
        <v>31</v>
      </c>
      <c r="Q14" s="4">
        <v>0</v>
      </c>
      <c r="R14" s="7">
        <v>44323</v>
      </c>
      <c r="S14" s="5">
        <v>44339</v>
      </c>
      <c r="T14" s="4" t="s">
        <v>32</v>
      </c>
      <c r="U14" s="4">
        <v>360</v>
      </c>
      <c r="V14" s="4">
        <v>0</v>
      </c>
      <c r="W14" s="4">
        <v>0</v>
      </c>
    </row>
    <row r="15" s="4" customFormat="1" spans="1:23">
      <c r="A15" s="4">
        <v>15121792058</v>
      </c>
      <c r="B15" s="4" t="s">
        <v>24</v>
      </c>
      <c r="C15" s="4" t="s">
        <v>25</v>
      </c>
      <c r="D15" s="4" t="s">
        <v>36</v>
      </c>
      <c r="E15" s="4" t="s">
        <v>59</v>
      </c>
      <c r="F15" s="5">
        <v>44323</v>
      </c>
      <c r="G15" s="5">
        <v>44324</v>
      </c>
      <c r="H15" s="4">
        <v>1</v>
      </c>
      <c r="I15" s="4">
        <v>1</v>
      </c>
      <c r="J15" s="4">
        <v>1</v>
      </c>
      <c r="K15" s="4" t="s">
        <v>28</v>
      </c>
      <c r="L15" s="4">
        <v>390</v>
      </c>
      <c r="M15" s="4">
        <v>390</v>
      </c>
      <c r="N15" s="4" t="s">
        <v>60</v>
      </c>
      <c r="O15" s="4" t="s">
        <v>58</v>
      </c>
      <c r="P15" s="4" t="s">
        <v>31</v>
      </c>
      <c r="Q15" s="4">
        <v>0</v>
      </c>
      <c r="R15" s="7">
        <v>44323</v>
      </c>
      <c r="S15" s="5">
        <v>44339</v>
      </c>
      <c r="T15" s="4" t="s">
        <v>32</v>
      </c>
      <c r="U15" s="4">
        <v>390</v>
      </c>
      <c r="V15" s="4">
        <v>0</v>
      </c>
      <c r="W15" s="4">
        <v>0</v>
      </c>
    </row>
    <row r="16" s="4" customFormat="1" spans="1:24">
      <c r="A16" s="4">
        <v>15122970208</v>
      </c>
      <c r="B16" s="4" t="s">
        <v>24</v>
      </c>
      <c r="C16" s="4" t="s">
        <v>25</v>
      </c>
      <c r="D16" s="4" t="s">
        <v>61</v>
      </c>
      <c r="E16" s="4" t="s">
        <v>62</v>
      </c>
      <c r="F16" s="5">
        <v>44323</v>
      </c>
      <c r="G16" s="5">
        <v>44324</v>
      </c>
      <c r="H16" s="4">
        <v>1</v>
      </c>
      <c r="I16" s="4">
        <v>1</v>
      </c>
      <c r="J16" s="4">
        <v>1</v>
      </c>
      <c r="K16" s="4" t="s">
        <v>28</v>
      </c>
      <c r="L16" s="4">
        <v>130</v>
      </c>
      <c r="M16" s="4">
        <v>130</v>
      </c>
      <c r="N16" s="4" t="s">
        <v>63</v>
      </c>
      <c r="O16" s="4" t="s">
        <v>58</v>
      </c>
      <c r="P16" s="4" t="s">
        <v>31</v>
      </c>
      <c r="Q16" s="4">
        <v>0</v>
      </c>
      <c r="R16" s="7">
        <v>44323</v>
      </c>
      <c r="S16" s="5">
        <v>44339</v>
      </c>
      <c r="T16" s="4" t="s">
        <v>32</v>
      </c>
      <c r="U16" s="4">
        <v>130</v>
      </c>
      <c r="V16" s="4">
        <v>0</v>
      </c>
      <c r="W16" s="4">
        <v>0</v>
      </c>
      <c r="X16" s="4">
        <v>2103857</v>
      </c>
    </row>
    <row r="17" s="4" customFormat="1" spans="1:24">
      <c r="A17" s="4">
        <v>15122970208</v>
      </c>
      <c r="B17" s="4" t="s">
        <v>24</v>
      </c>
      <c r="C17" s="4" t="s">
        <v>39</v>
      </c>
      <c r="D17" s="4" t="s">
        <v>61</v>
      </c>
      <c r="E17" s="4" t="s">
        <v>62</v>
      </c>
      <c r="F17" s="5">
        <v>44323</v>
      </c>
      <c r="G17" s="5">
        <v>44324</v>
      </c>
      <c r="H17" s="4">
        <v>1</v>
      </c>
      <c r="I17" s="4">
        <v>1</v>
      </c>
      <c r="J17" s="4">
        <v>1</v>
      </c>
      <c r="K17" s="4" t="s">
        <v>28</v>
      </c>
      <c r="L17" s="4">
        <v>-130</v>
      </c>
      <c r="M17" s="4">
        <v>-130</v>
      </c>
      <c r="N17" s="4" t="s">
        <v>63</v>
      </c>
      <c r="O17" s="4" t="s">
        <v>58</v>
      </c>
      <c r="P17" s="4" t="s">
        <v>31</v>
      </c>
      <c r="Q17" s="4">
        <v>0</v>
      </c>
      <c r="R17" s="7">
        <v>44323</v>
      </c>
      <c r="S17" s="5">
        <v>44339</v>
      </c>
      <c r="T17" s="4" t="s">
        <v>32</v>
      </c>
      <c r="U17" s="4">
        <v>-130</v>
      </c>
      <c r="V17" s="4">
        <v>0</v>
      </c>
      <c r="W17" s="4">
        <v>0</v>
      </c>
      <c r="X17" s="4">
        <v>2103857</v>
      </c>
    </row>
    <row r="18" s="4" customFormat="1" spans="1:23">
      <c r="A18" s="4">
        <v>15123028059</v>
      </c>
      <c r="B18" s="4" t="s">
        <v>24</v>
      </c>
      <c r="C18" s="4" t="s">
        <v>25</v>
      </c>
      <c r="D18" s="4" t="s">
        <v>26</v>
      </c>
      <c r="E18" s="4" t="s">
        <v>53</v>
      </c>
      <c r="F18" s="5">
        <v>44323</v>
      </c>
      <c r="G18" s="5">
        <v>44324</v>
      </c>
      <c r="H18" s="4">
        <v>1</v>
      </c>
      <c r="I18" s="4">
        <v>1</v>
      </c>
      <c r="J18" s="4">
        <v>1</v>
      </c>
      <c r="K18" s="4" t="s">
        <v>28</v>
      </c>
      <c r="L18" s="4">
        <v>399</v>
      </c>
      <c r="M18" s="4">
        <v>399</v>
      </c>
      <c r="N18" s="4" t="s">
        <v>64</v>
      </c>
      <c r="O18" s="4" t="s">
        <v>58</v>
      </c>
      <c r="P18" s="4" t="s">
        <v>31</v>
      </c>
      <c r="Q18" s="4">
        <v>0</v>
      </c>
      <c r="R18" s="7">
        <v>44323</v>
      </c>
      <c r="S18" s="5">
        <v>44339</v>
      </c>
      <c r="T18" s="4" t="s">
        <v>32</v>
      </c>
      <c r="U18" s="4">
        <v>399</v>
      </c>
      <c r="V18" s="4">
        <v>0</v>
      </c>
      <c r="W18" s="4">
        <v>0</v>
      </c>
    </row>
    <row r="19" s="4" customFormat="1" spans="1:23">
      <c r="A19" s="4">
        <v>15123088054</v>
      </c>
      <c r="B19" s="4" t="s">
        <v>24</v>
      </c>
      <c r="C19" s="4" t="s">
        <v>25</v>
      </c>
      <c r="D19" s="4" t="s">
        <v>36</v>
      </c>
      <c r="E19" s="4" t="s">
        <v>65</v>
      </c>
      <c r="F19" s="5">
        <v>44323</v>
      </c>
      <c r="G19" s="5">
        <v>44324</v>
      </c>
      <c r="H19" s="4">
        <v>1</v>
      </c>
      <c r="I19" s="4">
        <v>1</v>
      </c>
      <c r="J19" s="4">
        <v>1</v>
      </c>
      <c r="K19" s="4" t="s">
        <v>28</v>
      </c>
      <c r="L19" s="4">
        <v>406</v>
      </c>
      <c r="M19" s="4">
        <v>406</v>
      </c>
      <c r="N19" s="4" t="s">
        <v>66</v>
      </c>
      <c r="O19" s="4" t="s">
        <v>58</v>
      </c>
      <c r="P19" s="4" t="s">
        <v>31</v>
      </c>
      <c r="Q19" s="4">
        <v>0</v>
      </c>
      <c r="R19" s="7">
        <v>44323</v>
      </c>
      <c r="S19" s="5">
        <v>44339</v>
      </c>
      <c r="T19" s="4" t="s">
        <v>32</v>
      </c>
      <c r="U19" s="4">
        <v>406</v>
      </c>
      <c r="V19" s="4">
        <v>0</v>
      </c>
      <c r="W19" s="4">
        <v>0</v>
      </c>
    </row>
    <row r="20" s="4" customFormat="1" spans="1:24">
      <c r="A20" s="4">
        <v>15111479573</v>
      </c>
      <c r="B20" s="4" t="s">
        <v>24</v>
      </c>
      <c r="C20" s="4" t="s">
        <v>25</v>
      </c>
      <c r="D20" s="4" t="s">
        <v>46</v>
      </c>
      <c r="E20" s="4" t="s">
        <v>67</v>
      </c>
      <c r="F20" s="5">
        <v>44324</v>
      </c>
      <c r="G20" s="5">
        <v>44325</v>
      </c>
      <c r="H20" s="4">
        <v>1</v>
      </c>
      <c r="I20" s="4">
        <v>1</v>
      </c>
      <c r="J20" s="4">
        <v>1</v>
      </c>
      <c r="K20" s="4" t="s">
        <v>28</v>
      </c>
      <c r="L20" s="4">
        <v>288</v>
      </c>
      <c r="M20" s="4">
        <v>288</v>
      </c>
      <c r="N20" s="4" t="s">
        <v>68</v>
      </c>
      <c r="O20" s="4" t="s">
        <v>69</v>
      </c>
      <c r="P20" s="4" t="s">
        <v>31</v>
      </c>
      <c r="Q20" s="4">
        <v>0</v>
      </c>
      <c r="R20" s="7">
        <v>44322</v>
      </c>
      <c r="S20" s="5">
        <v>44340</v>
      </c>
      <c r="T20" s="4" t="s">
        <v>32</v>
      </c>
      <c r="U20" s="4">
        <v>288</v>
      </c>
      <c r="V20" s="4">
        <v>0</v>
      </c>
      <c r="W20" s="4">
        <v>0</v>
      </c>
      <c r="X20" s="4">
        <v>2101831</v>
      </c>
    </row>
    <row r="21" s="4" customFormat="1" spans="1:23">
      <c r="A21" s="4">
        <v>15111467768</v>
      </c>
      <c r="B21" s="4" t="s">
        <v>24</v>
      </c>
      <c r="C21" s="4" t="s">
        <v>25</v>
      </c>
      <c r="D21" s="4" t="s">
        <v>46</v>
      </c>
      <c r="E21" s="4" t="s">
        <v>49</v>
      </c>
      <c r="F21" s="5">
        <v>44324</v>
      </c>
      <c r="G21" s="5">
        <v>44325</v>
      </c>
      <c r="H21" s="4">
        <v>1</v>
      </c>
      <c r="I21" s="4">
        <v>1</v>
      </c>
      <c r="J21" s="4">
        <v>1</v>
      </c>
      <c r="K21" s="4" t="s">
        <v>28</v>
      </c>
      <c r="L21" s="4">
        <v>268</v>
      </c>
      <c r="M21" s="4">
        <v>268</v>
      </c>
      <c r="N21" s="4" t="s">
        <v>70</v>
      </c>
      <c r="O21" s="4" t="s">
        <v>69</v>
      </c>
      <c r="P21" s="4" t="s">
        <v>31</v>
      </c>
      <c r="Q21" s="4">
        <v>0</v>
      </c>
      <c r="R21" s="7">
        <v>44322</v>
      </c>
      <c r="S21" s="5">
        <v>44340</v>
      </c>
      <c r="T21" s="4" t="s">
        <v>32</v>
      </c>
      <c r="U21" s="4">
        <v>268</v>
      </c>
      <c r="V21" s="4">
        <v>0</v>
      </c>
      <c r="W21" s="4">
        <v>0</v>
      </c>
    </row>
    <row r="22" s="4" customFormat="1" spans="1:23">
      <c r="A22" s="4">
        <v>15111467768</v>
      </c>
      <c r="B22" s="4" t="s">
        <v>24</v>
      </c>
      <c r="C22" s="4" t="s">
        <v>39</v>
      </c>
      <c r="D22" s="4" t="s">
        <v>46</v>
      </c>
      <c r="E22" s="4" t="s">
        <v>49</v>
      </c>
      <c r="F22" s="5">
        <v>44324</v>
      </c>
      <c r="G22" s="5">
        <v>44325</v>
      </c>
      <c r="H22" s="4">
        <v>1</v>
      </c>
      <c r="I22" s="4">
        <v>1</v>
      </c>
      <c r="J22" s="4">
        <v>1</v>
      </c>
      <c r="K22" s="4" t="s">
        <v>28</v>
      </c>
      <c r="L22" s="4">
        <v>-268</v>
      </c>
      <c r="M22" s="4">
        <v>-268</v>
      </c>
      <c r="N22" s="4" t="s">
        <v>70</v>
      </c>
      <c r="O22" s="4" t="s">
        <v>69</v>
      </c>
      <c r="P22" s="4" t="s">
        <v>31</v>
      </c>
      <c r="Q22" s="4">
        <v>0</v>
      </c>
      <c r="R22" s="7">
        <v>44322</v>
      </c>
      <c r="S22" s="5">
        <v>44340</v>
      </c>
      <c r="T22" s="4" t="s">
        <v>32</v>
      </c>
      <c r="U22" s="4">
        <v>-268</v>
      </c>
      <c r="V22" s="4">
        <v>0</v>
      </c>
      <c r="W22" s="4">
        <v>0</v>
      </c>
    </row>
    <row r="23" s="4" customFormat="1" spans="1:23">
      <c r="A23" s="4">
        <v>15121595961</v>
      </c>
      <c r="B23" s="4" t="s">
        <v>24</v>
      </c>
      <c r="C23" s="4" t="s">
        <v>25</v>
      </c>
      <c r="D23" s="4" t="s">
        <v>36</v>
      </c>
      <c r="E23" s="4" t="s">
        <v>37</v>
      </c>
      <c r="F23" s="5">
        <v>44323</v>
      </c>
      <c r="G23" s="5">
        <v>44325</v>
      </c>
      <c r="H23" s="4">
        <v>1</v>
      </c>
      <c r="I23" s="4">
        <v>2</v>
      </c>
      <c r="J23" s="4">
        <v>2</v>
      </c>
      <c r="K23" s="4" t="s">
        <v>28</v>
      </c>
      <c r="L23" s="4">
        <v>836</v>
      </c>
      <c r="M23" s="4">
        <v>836</v>
      </c>
      <c r="N23" s="4" t="s">
        <v>71</v>
      </c>
      <c r="O23" s="4" t="s">
        <v>69</v>
      </c>
      <c r="P23" s="4" t="s">
        <v>31</v>
      </c>
      <c r="Q23" s="4">
        <v>0</v>
      </c>
      <c r="R23" s="7">
        <v>44323</v>
      </c>
      <c r="S23" s="5">
        <v>44340</v>
      </c>
      <c r="T23" s="4" t="s">
        <v>32</v>
      </c>
      <c r="U23" s="4">
        <v>836</v>
      </c>
      <c r="V23" s="4">
        <v>0</v>
      </c>
      <c r="W23" s="4">
        <v>0</v>
      </c>
    </row>
    <row r="24" s="4" customFormat="1" spans="1:24">
      <c r="A24" s="4">
        <v>15123798724</v>
      </c>
      <c r="B24" s="4" t="s">
        <v>24</v>
      </c>
      <c r="C24" s="4" t="s">
        <v>25</v>
      </c>
      <c r="D24" s="4" t="s">
        <v>33</v>
      </c>
      <c r="E24" s="4" t="s">
        <v>72</v>
      </c>
      <c r="F24" s="5">
        <v>44324</v>
      </c>
      <c r="G24" s="5">
        <v>44325</v>
      </c>
      <c r="H24" s="4">
        <v>2</v>
      </c>
      <c r="I24" s="4">
        <v>1</v>
      </c>
      <c r="J24" s="4">
        <v>2</v>
      </c>
      <c r="K24" s="4" t="s">
        <v>28</v>
      </c>
      <c r="L24" s="4">
        <v>900</v>
      </c>
      <c r="M24" s="4">
        <v>900</v>
      </c>
      <c r="N24" s="4" t="s">
        <v>73</v>
      </c>
      <c r="O24" s="4" t="s">
        <v>69</v>
      </c>
      <c r="P24" s="4" t="s">
        <v>31</v>
      </c>
      <c r="Q24" s="4">
        <v>0</v>
      </c>
      <c r="R24" s="7">
        <v>44324</v>
      </c>
      <c r="S24" s="5">
        <v>44340</v>
      </c>
      <c r="T24" s="4" t="s">
        <v>32</v>
      </c>
      <c r="U24" s="4">
        <v>900</v>
      </c>
      <c r="V24" s="4">
        <v>0</v>
      </c>
      <c r="W24" s="4">
        <v>0</v>
      </c>
      <c r="X24" s="4">
        <v>2104162</v>
      </c>
    </row>
    <row r="25" s="4" customFormat="1" spans="1:23">
      <c r="A25" s="4">
        <v>15124341173</v>
      </c>
      <c r="B25" s="4" t="s">
        <v>24</v>
      </c>
      <c r="C25" s="4" t="s">
        <v>25</v>
      </c>
      <c r="D25" s="4" t="s">
        <v>26</v>
      </c>
      <c r="E25" s="4" t="s">
        <v>74</v>
      </c>
      <c r="F25" s="5">
        <v>44324</v>
      </c>
      <c r="G25" s="5">
        <v>44325</v>
      </c>
      <c r="H25" s="4">
        <v>1</v>
      </c>
      <c r="I25" s="4">
        <v>1</v>
      </c>
      <c r="J25" s="4">
        <v>1</v>
      </c>
      <c r="K25" s="4" t="s">
        <v>28</v>
      </c>
      <c r="L25" s="4">
        <v>484</v>
      </c>
      <c r="M25" s="4">
        <v>484</v>
      </c>
      <c r="N25" s="4" t="s">
        <v>75</v>
      </c>
      <c r="O25" s="4" t="s">
        <v>69</v>
      </c>
      <c r="P25" s="4" t="s">
        <v>31</v>
      </c>
      <c r="Q25" s="4">
        <v>0</v>
      </c>
      <c r="R25" s="7">
        <v>44324</v>
      </c>
      <c r="S25" s="5">
        <v>44340</v>
      </c>
      <c r="T25" s="4" t="s">
        <v>32</v>
      </c>
      <c r="U25" s="4">
        <v>484</v>
      </c>
      <c r="V25" s="4">
        <v>0</v>
      </c>
      <c r="W25" s="4">
        <v>0</v>
      </c>
    </row>
    <row r="26" s="4" customFormat="1" spans="1:23">
      <c r="A26" s="4">
        <v>15124864483</v>
      </c>
      <c r="B26" s="4" t="s">
        <v>24</v>
      </c>
      <c r="C26" s="4" t="s">
        <v>25</v>
      </c>
      <c r="D26" s="4" t="s">
        <v>36</v>
      </c>
      <c r="E26" s="4" t="s">
        <v>59</v>
      </c>
      <c r="F26" s="5">
        <v>44324</v>
      </c>
      <c r="G26" s="5">
        <v>44325</v>
      </c>
      <c r="H26" s="4">
        <v>1</v>
      </c>
      <c r="I26" s="4">
        <v>1</v>
      </c>
      <c r="J26" s="4">
        <v>1</v>
      </c>
      <c r="K26" s="4" t="s">
        <v>28</v>
      </c>
      <c r="L26" s="4">
        <v>390</v>
      </c>
      <c r="M26" s="4">
        <v>390</v>
      </c>
      <c r="N26" s="4" t="s">
        <v>60</v>
      </c>
      <c r="O26" s="4" t="s">
        <v>69</v>
      </c>
      <c r="P26" s="4" t="s">
        <v>31</v>
      </c>
      <c r="Q26" s="4">
        <v>0</v>
      </c>
      <c r="R26" s="7">
        <v>44324</v>
      </c>
      <c r="S26" s="5">
        <v>44340</v>
      </c>
      <c r="T26" s="4" t="s">
        <v>32</v>
      </c>
      <c r="U26" s="4">
        <v>390</v>
      </c>
      <c r="V26" s="4">
        <v>0</v>
      </c>
      <c r="W26" s="4">
        <v>0</v>
      </c>
    </row>
    <row r="27" s="4" customFormat="1" spans="1:23">
      <c r="A27" s="4">
        <v>15124869283</v>
      </c>
      <c r="B27" s="4" t="s">
        <v>24</v>
      </c>
      <c r="C27" s="4" t="s">
        <v>25</v>
      </c>
      <c r="D27" s="4" t="s">
        <v>36</v>
      </c>
      <c r="E27" s="4" t="s">
        <v>55</v>
      </c>
      <c r="F27" s="5">
        <v>44324</v>
      </c>
      <c r="G27" s="5">
        <v>44325</v>
      </c>
      <c r="H27" s="4">
        <v>1</v>
      </c>
      <c r="I27" s="4">
        <v>1</v>
      </c>
      <c r="J27" s="4">
        <v>1</v>
      </c>
      <c r="K27" s="4" t="s">
        <v>28</v>
      </c>
      <c r="L27" s="4">
        <v>360</v>
      </c>
      <c r="M27" s="4">
        <v>360</v>
      </c>
      <c r="N27" s="4" t="s">
        <v>57</v>
      </c>
      <c r="O27" s="4" t="s">
        <v>69</v>
      </c>
      <c r="P27" s="4" t="s">
        <v>31</v>
      </c>
      <c r="Q27" s="4">
        <v>0</v>
      </c>
      <c r="R27" s="7">
        <v>44324</v>
      </c>
      <c r="S27" s="5">
        <v>44340</v>
      </c>
      <c r="T27" s="4" t="s">
        <v>32</v>
      </c>
      <c r="U27" s="4">
        <v>360</v>
      </c>
      <c r="V27" s="4">
        <v>0</v>
      </c>
      <c r="W27" s="4">
        <v>0</v>
      </c>
    </row>
    <row r="28" s="4" customFormat="1" spans="1:23">
      <c r="A28" s="4">
        <v>15125186366</v>
      </c>
      <c r="B28" s="4" t="s">
        <v>24</v>
      </c>
      <c r="C28" s="4" t="s">
        <v>25</v>
      </c>
      <c r="D28" s="4" t="s">
        <v>76</v>
      </c>
      <c r="E28" s="4" t="s">
        <v>77</v>
      </c>
      <c r="F28" s="5">
        <v>44324</v>
      </c>
      <c r="G28" s="5">
        <v>44325</v>
      </c>
      <c r="H28" s="4">
        <v>1</v>
      </c>
      <c r="I28" s="4">
        <v>1</v>
      </c>
      <c r="J28" s="4">
        <v>1</v>
      </c>
      <c r="K28" s="4" t="s">
        <v>28</v>
      </c>
      <c r="L28" s="4">
        <v>240</v>
      </c>
      <c r="M28" s="4">
        <v>240</v>
      </c>
      <c r="N28" s="4" t="s">
        <v>78</v>
      </c>
      <c r="O28" s="4" t="s">
        <v>69</v>
      </c>
      <c r="P28" s="4" t="s">
        <v>31</v>
      </c>
      <c r="Q28" s="4">
        <v>0</v>
      </c>
      <c r="R28" s="7">
        <v>44324</v>
      </c>
      <c r="S28" s="5">
        <v>44340</v>
      </c>
      <c r="T28" s="4" t="s">
        <v>32</v>
      </c>
      <c r="U28" s="4">
        <v>240</v>
      </c>
      <c r="V28" s="4">
        <v>0</v>
      </c>
      <c r="W28" s="4">
        <v>0</v>
      </c>
    </row>
    <row r="29" s="4" customFormat="1" spans="1:23">
      <c r="A29" s="4">
        <v>15125685711</v>
      </c>
      <c r="B29" s="4" t="s">
        <v>24</v>
      </c>
      <c r="C29" s="4" t="s">
        <v>25</v>
      </c>
      <c r="D29" s="4" t="s">
        <v>36</v>
      </c>
      <c r="E29" s="4" t="s">
        <v>59</v>
      </c>
      <c r="F29" s="5">
        <v>44324</v>
      </c>
      <c r="G29" s="5">
        <v>44325</v>
      </c>
      <c r="H29" s="4">
        <v>2</v>
      </c>
      <c r="I29" s="4">
        <v>1</v>
      </c>
      <c r="J29" s="4">
        <v>2</v>
      </c>
      <c r="K29" s="4" t="s">
        <v>28</v>
      </c>
      <c r="L29" s="4">
        <v>780</v>
      </c>
      <c r="M29" s="4">
        <v>780</v>
      </c>
      <c r="N29" s="4" t="s">
        <v>79</v>
      </c>
      <c r="O29" s="4" t="s">
        <v>69</v>
      </c>
      <c r="P29" s="4" t="s">
        <v>31</v>
      </c>
      <c r="Q29" s="4">
        <v>0</v>
      </c>
      <c r="R29" s="7">
        <v>44324</v>
      </c>
      <c r="S29" s="5">
        <v>44340</v>
      </c>
      <c r="T29" s="4" t="s">
        <v>32</v>
      </c>
      <c r="U29" s="4">
        <v>780</v>
      </c>
      <c r="V29" s="4">
        <v>0</v>
      </c>
      <c r="W29" s="4">
        <v>0</v>
      </c>
    </row>
    <row r="30" s="4" customFormat="1" spans="1:24">
      <c r="A30" s="4">
        <v>15132160434</v>
      </c>
      <c r="B30" s="4" t="s">
        <v>24</v>
      </c>
      <c r="C30" s="4" t="s">
        <v>25</v>
      </c>
      <c r="D30" s="4" t="s">
        <v>46</v>
      </c>
      <c r="E30" s="4" t="s">
        <v>49</v>
      </c>
      <c r="F30" s="5">
        <v>44324</v>
      </c>
      <c r="G30" s="5">
        <v>44325</v>
      </c>
      <c r="H30" s="4">
        <v>1</v>
      </c>
      <c r="I30" s="4">
        <v>1</v>
      </c>
      <c r="J30" s="4">
        <v>1</v>
      </c>
      <c r="K30" s="4" t="s">
        <v>28</v>
      </c>
      <c r="L30" s="4">
        <v>268</v>
      </c>
      <c r="M30" s="4">
        <v>268</v>
      </c>
      <c r="N30" s="4" t="s">
        <v>80</v>
      </c>
      <c r="O30" s="4" t="s">
        <v>69</v>
      </c>
      <c r="P30" s="4" t="s">
        <v>31</v>
      </c>
      <c r="Q30" s="4">
        <v>0</v>
      </c>
      <c r="R30" s="7">
        <v>44324</v>
      </c>
      <c r="S30" s="5">
        <v>44340</v>
      </c>
      <c r="T30" s="4" t="s">
        <v>32</v>
      </c>
      <c r="U30" s="4">
        <v>268</v>
      </c>
      <c r="V30" s="4">
        <v>0</v>
      </c>
      <c r="W30" s="4">
        <v>0</v>
      </c>
      <c r="X30" s="4">
        <v>2105136</v>
      </c>
    </row>
    <row r="31" s="4" customFormat="1" spans="1:23">
      <c r="A31" s="4">
        <v>15133975371</v>
      </c>
      <c r="B31" s="4" t="s">
        <v>24</v>
      </c>
      <c r="C31" s="4" t="s">
        <v>25</v>
      </c>
      <c r="D31" s="4" t="s">
        <v>36</v>
      </c>
      <c r="E31" s="4" t="s">
        <v>59</v>
      </c>
      <c r="F31" s="5">
        <v>44324</v>
      </c>
      <c r="G31" s="5">
        <v>44325</v>
      </c>
      <c r="H31" s="4">
        <v>1</v>
      </c>
      <c r="I31" s="4">
        <v>1</v>
      </c>
      <c r="J31" s="4">
        <v>1</v>
      </c>
      <c r="K31" s="4" t="s">
        <v>28</v>
      </c>
      <c r="L31" s="4">
        <v>390</v>
      </c>
      <c r="M31" s="4">
        <v>390</v>
      </c>
      <c r="N31" s="4" t="s">
        <v>81</v>
      </c>
      <c r="O31" s="4" t="s">
        <v>69</v>
      </c>
      <c r="P31" s="4" t="s">
        <v>31</v>
      </c>
      <c r="Q31" s="4">
        <v>0</v>
      </c>
      <c r="R31" s="7">
        <v>44324</v>
      </c>
      <c r="S31" s="5">
        <v>44340</v>
      </c>
      <c r="T31" s="4" t="s">
        <v>32</v>
      </c>
      <c r="U31" s="4">
        <v>390</v>
      </c>
      <c r="V31" s="4">
        <v>0</v>
      </c>
      <c r="W31" s="4">
        <v>0</v>
      </c>
    </row>
    <row r="32" s="4" customFormat="1" spans="1:23">
      <c r="A32" s="4">
        <v>14944195062</v>
      </c>
      <c r="B32" s="4" t="s">
        <v>24</v>
      </c>
      <c r="C32" s="4" t="s">
        <v>25</v>
      </c>
      <c r="D32" s="4" t="s">
        <v>82</v>
      </c>
      <c r="E32" s="4" t="s">
        <v>83</v>
      </c>
      <c r="F32" s="5">
        <v>44323</v>
      </c>
      <c r="G32" s="5">
        <v>44325</v>
      </c>
      <c r="H32" s="4">
        <v>1</v>
      </c>
      <c r="I32" s="4">
        <v>2</v>
      </c>
      <c r="J32" s="4">
        <v>2</v>
      </c>
      <c r="K32" s="4" t="s">
        <v>28</v>
      </c>
      <c r="L32" s="4">
        <v>340</v>
      </c>
      <c r="M32" s="4">
        <v>340</v>
      </c>
      <c r="N32" s="4" t="s">
        <v>84</v>
      </c>
      <c r="O32" s="4" t="s">
        <v>69</v>
      </c>
      <c r="P32" s="4" t="s">
        <v>31</v>
      </c>
      <c r="Q32" s="4">
        <v>0</v>
      </c>
      <c r="R32" s="7">
        <v>44304</v>
      </c>
      <c r="S32" s="5">
        <v>44340</v>
      </c>
      <c r="T32" s="4" t="s">
        <v>32</v>
      </c>
      <c r="U32" s="4">
        <v>340</v>
      </c>
      <c r="V32" s="4">
        <v>0</v>
      </c>
      <c r="W32" s="4">
        <v>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36"/>
  <sheetViews>
    <sheetView tabSelected="1" workbookViewId="0">
      <selection activeCell="D36" sqref="D36"/>
    </sheetView>
  </sheetViews>
  <sheetFormatPr defaultColWidth="9" defaultRowHeight="13.5"/>
  <cols>
    <col min="1" max="1" width="13.5" style="4" customWidth="1"/>
    <col min="2" max="3" width="9.375" style="4"/>
    <col min="4" max="16363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85</v>
      </c>
    </row>
    <row r="2" s="4" customFormat="1" spans="1:10">
      <c r="A2" s="4">
        <v>15095696785</v>
      </c>
      <c r="B2" s="5">
        <v>44322</v>
      </c>
      <c r="C2" s="5">
        <v>44323</v>
      </c>
      <c r="D2" s="4">
        <v>1857</v>
      </c>
      <c r="E2" s="4">
        <v>1857</v>
      </c>
      <c r="F2" s="8" t="s">
        <v>86</v>
      </c>
      <c r="G2" s="4">
        <f>D2-E2</f>
        <v>0</v>
      </c>
      <c r="H2" s="4" t="str">
        <f>$H$1&amp;F2</f>
        <v>，202105041716060020</v>
      </c>
      <c r="I2" s="4" t="e">
        <f>VLOOKUP(A2,Sheet3!A:T,20,0)</f>
        <v>#N/A</v>
      </c>
      <c r="J2" s="4">
        <v>5.4</v>
      </c>
    </row>
    <row r="3" s="4" customFormat="1" hidden="1" spans="1:9">
      <c r="A3" s="4">
        <v>15100586226</v>
      </c>
      <c r="B3" s="5">
        <v>44322</v>
      </c>
      <c r="C3" s="5">
        <v>44323</v>
      </c>
      <c r="D3" s="4">
        <v>575</v>
      </c>
      <c r="E3" s="4" t="str">
        <f>VLOOKUP(A3,Sheet3!A:L,12,0)</f>
        <v>575.00</v>
      </c>
      <c r="F3" s="4" t="str">
        <f>VLOOKUP(A3,Sheet3!A:C,3,0)</f>
        <v>2099842</v>
      </c>
      <c r="G3" s="4">
        <f>D3-E3</f>
        <v>0</v>
      </c>
      <c r="H3" s="4" t="str">
        <f>$H$1&amp;F3</f>
        <v>，2099842</v>
      </c>
      <c r="I3" s="4" t="str">
        <f>VLOOKUP(A3,Sheet3!A:T,20,0)</f>
        <v>直采</v>
      </c>
    </row>
    <row r="4" s="4" customFormat="1" hidden="1" spans="1:9">
      <c r="A4" s="4">
        <v>15102908771</v>
      </c>
      <c r="B4" s="5">
        <v>44322</v>
      </c>
      <c r="C4" s="5">
        <v>44323</v>
      </c>
      <c r="D4" s="4">
        <v>0</v>
      </c>
      <c r="E4" s="4" t="e">
        <f>VLOOKUP(A4,Sheet3!A:L,12,0)</f>
        <v>#N/A</v>
      </c>
      <c r="F4" s="4" t="e">
        <f>VLOOKUP(A4,Sheet3!A:C,3,0)</f>
        <v>#N/A</v>
      </c>
      <c r="G4" s="4" t="e">
        <f>D4-E4</f>
        <v>#N/A</v>
      </c>
      <c r="H4" s="4" t="e">
        <f>$H$1&amp;F4</f>
        <v>#N/A</v>
      </c>
      <c r="I4" s="4" t="e">
        <f>VLOOKUP(A4,Sheet3!A:T,20,0)</f>
        <v>#N/A</v>
      </c>
    </row>
    <row r="5" s="4" customFormat="1" hidden="1" spans="1:9">
      <c r="A5" s="4">
        <v>15104775560</v>
      </c>
      <c r="B5" s="5">
        <v>44322</v>
      </c>
      <c r="C5" s="5">
        <v>44323</v>
      </c>
      <c r="D5" s="4">
        <v>247</v>
      </c>
      <c r="E5" s="4" t="str">
        <f>VLOOKUP(A5,Sheet3!A:L,12,0)</f>
        <v>247.00</v>
      </c>
      <c r="F5" s="4" t="str">
        <f>VLOOKUP(A5,Sheet3!A:C,3,0)</f>
        <v>2100906</v>
      </c>
      <c r="G5" s="4">
        <f>D5-E5</f>
        <v>0</v>
      </c>
      <c r="H5" s="4" t="str">
        <f>$H$1&amp;F5</f>
        <v>，2100906</v>
      </c>
      <c r="I5" s="4" t="str">
        <f>VLOOKUP(A5,Sheet3!A:T,20,0)</f>
        <v>直采</v>
      </c>
    </row>
    <row r="6" s="4" customFormat="1" hidden="1" spans="1:9">
      <c r="A6" s="4">
        <v>15111596400</v>
      </c>
      <c r="B6" s="5">
        <v>44322</v>
      </c>
      <c r="C6" s="5">
        <v>44323</v>
      </c>
      <c r="D6" s="4">
        <v>0</v>
      </c>
      <c r="E6" s="4" t="e">
        <f>VLOOKUP(A6,Sheet3!A:L,12,0)</f>
        <v>#N/A</v>
      </c>
      <c r="F6" s="4" t="e">
        <f>VLOOKUP(A6,Sheet3!A:C,3,0)</f>
        <v>#N/A</v>
      </c>
      <c r="G6" s="4" t="e">
        <f>D6-E6</f>
        <v>#N/A</v>
      </c>
      <c r="H6" s="4" t="e">
        <f>$H$1&amp;F6</f>
        <v>#N/A</v>
      </c>
      <c r="I6" s="4" t="e">
        <f>VLOOKUP(A6,Sheet3!A:T,20,0)</f>
        <v>#N/A</v>
      </c>
    </row>
    <row r="7" s="4" customFormat="1" hidden="1" spans="1:9">
      <c r="A7" s="4">
        <v>15113371730</v>
      </c>
      <c r="B7" s="5">
        <v>44322</v>
      </c>
      <c r="C7" s="5">
        <v>44323</v>
      </c>
      <c r="D7" s="4">
        <v>272</v>
      </c>
      <c r="E7" s="4" t="str">
        <f>VLOOKUP(A7,Sheet3!A:L,12,0)</f>
        <v>272.00</v>
      </c>
      <c r="F7" s="4" t="str">
        <f>VLOOKUP(A7,Sheet3!A:C,3,0)</f>
        <v>2102458</v>
      </c>
      <c r="G7" s="4">
        <f>D7-E7</f>
        <v>0</v>
      </c>
      <c r="H7" s="4" t="str">
        <f>$H$1&amp;F7</f>
        <v>，2102458</v>
      </c>
      <c r="I7" s="4" t="str">
        <f>VLOOKUP(A7,Sheet3!A:T,20,0)</f>
        <v>Saas酒店</v>
      </c>
    </row>
    <row r="8" s="4" customFormat="1" hidden="1" spans="1:9">
      <c r="A8" s="4">
        <v>15113363668</v>
      </c>
      <c r="B8" s="5">
        <v>44322</v>
      </c>
      <c r="C8" s="5">
        <v>44323</v>
      </c>
      <c r="D8" s="4">
        <v>268</v>
      </c>
      <c r="E8" s="4" t="str">
        <f>VLOOKUP(A8,Sheet3!A:L,12,0)</f>
        <v>268.00</v>
      </c>
      <c r="F8" s="4" t="str">
        <f>VLOOKUP(A8,Sheet3!A:C,3,0)</f>
        <v>2102457</v>
      </c>
      <c r="G8" s="4">
        <f>D8-E8</f>
        <v>0</v>
      </c>
      <c r="H8" s="4" t="str">
        <f>$H$1&amp;F8</f>
        <v>，2102457</v>
      </c>
      <c r="I8" s="4" t="str">
        <f>VLOOKUP(A8,Sheet3!A:T,20,0)</f>
        <v>Saas酒店</v>
      </c>
    </row>
    <row r="9" s="4" customFormat="1" hidden="1" spans="1:9">
      <c r="A9" s="4">
        <v>15113353777</v>
      </c>
      <c r="B9" s="5">
        <v>44322</v>
      </c>
      <c r="C9" s="5">
        <v>44323</v>
      </c>
      <c r="D9" s="4">
        <v>262</v>
      </c>
      <c r="E9" s="4" t="str">
        <f>VLOOKUP(A9,Sheet3!A:L,12,0)</f>
        <v>262.00</v>
      </c>
      <c r="F9" s="4" t="str">
        <f>VLOOKUP(A9,Sheet3!A:C,3,0)</f>
        <v>2102451</v>
      </c>
      <c r="G9" s="4">
        <f>D9-E9</f>
        <v>0</v>
      </c>
      <c r="H9" s="4" t="str">
        <f>$H$1&amp;F9</f>
        <v>，2102451</v>
      </c>
      <c r="I9" s="4" t="str">
        <f>VLOOKUP(A9,Sheet3!A:T,20,0)</f>
        <v>Saas酒店</v>
      </c>
    </row>
    <row r="10" s="4" customFormat="1" spans="1:10">
      <c r="A10" s="4">
        <v>15113524627</v>
      </c>
      <c r="B10" s="5">
        <v>44322</v>
      </c>
      <c r="C10" s="5">
        <v>44323</v>
      </c>
      <c r="D10" s="4">
        <v>395</v>
      </c>
      <c r="E10" s="4">
        <v>395</v>
      </c>
      <c r="F10" s="8" t="s">
        <v>87</v>
      </c>
      <c r="G10" s="4">
        <f>D10-E10</f>
        <v>0</v>
      </c>
      <c r="H10" s="4" t="str">
        <f>$H$1&amp;F10</f>
        <v>，202105062136520021</v>
      </c>
      <c r="I10" s="4" t="e">
        <f>VLOOKUP(A10,Sheet3!A:T,20,0)</f>
        <v>#N/A</v>
      </c>
      <c r="J10" s="4">
        <v>5.6</v>
      </c>
    </row>
    <row r="11" s="4" customFormat="1" spans="1:10">
      <c r="A11" s="4">
        <v>15027055853</v>
      </c>
      <c r="B11" s="5">
        <v>44321</v>
      </c>
      <c r="C11" s="5">
        <v>44323</v>
      </c>
      <c r="D11" s="4">
        <v>738</v>
      </c>
      <c r="E11" s="4">
        <v>738</v>
      </c>
      <c r="F11" s="8" t="s">
        <v>88</v>
      </c>
      <c r="G11" s="4">
        <f>D11-E11</f>
        <v>0</v>
      </c>
      <c r="H11" s="4" t="str">
        <f>$H$1&amp;F11</f>
        <v>，202104271927290020</v>
      </c>
      <c r="I11" s="4" t="e">
        <f>VLOOKUP(A11,Sheet3!A:T,20,0)</f>
        <v>#N/A</v>
      </c>
      <c r="J11" s="4">
        <v>4.27</v>
      </c>
    </row>
    <row r="12" s="4" customFormat="1" spans="1:10">
      <c r="A12" s="4">
        <v>15121762797</v>
      </c>
      <c r="B12" s="5">
        <v>44323</v>
      </c>
      <c r="C12" s="5">
        <v>44324</v>
      </c>
      <c r="D12" s="4">
        <v>360</v>
      </c>
      <c r="E12" s="4">
        <v>360</v>
      </c>
      <c r="F12" s="8" t="s">
        <v>89</v>
      </c>
      <c r="G12" s="4">
        <f>D12-E12</f>
        <v>0</v>
      </c>
      <c r="H12" s="4" t="str">
        <f>$H$1&amp;F12</f>
        <v>，202105071723310021</v>
      </c>
      <c r="I12" s="4" t="e">
        <f>VLOOKUP(A12,Sheet3!A:T,20,0)</f>
        <v>#N/A</v>
      </c>
      <c r="J12" s="4">
        <v>5.7</v>
      </c>
    </row>
    <row r="13" s="4" customFormat="1" spans="1:10">
      <c r="A13" s="4">
        <v>15121792058</v>
      </c>
      <c r="B13" s="5">
        <v>44323</v>
      </c>
      <c r="C13" s="5">
        <v>44324</v>
      </c>
      <c r="D13" s="4">
        <v>390</v>
      </c>
      <c r="E13" s="4">
        <v>390</v>
      </c>
      <c r="F13" s="8" t="s">
        <v>90</v>
      </c>
      <c r="G13" s="4">
        <f>D13-E13</f>
        <v>0</v>
      </c>
      <c r="H13" s="4" t="str">
        <f>$H$1&amp;F13</f>
        <v>，202105071727330021</v>
      </c>
      <c r="I13" s="4" t="e">
        <f>VLOOKUP(A13,Sheet3!A:T,20,0)</f>
        <v>#N/A</v>
      </c>
      <c r="J13" s="4">
        <v>5.7</v>
      </c>
    </row>
    <row r="14" s="4" customFormat="1" hidden="1" spans="1:9">
      <c r="A14" s="4">
        <v>15122970208</v>
      </c>
      <c r="B14" s="5">
        <v>44323</v>
      </c>
      <c r="C14" s="5">
        <v>44324</v>
      </c>
      <c r="D14" s="4">
        <v>0</v>
      </c>
      <c r="E14" s="4" t="e">
        <f>VLOOKUP(A14,Sheet3!A:L,12,0)</f>
        <v>#N/A</v>
      </c>
      <c r="F14" s="4" t="e">
        <f>VLOOKUP(A14,Sheet3!A:C,3,0)</f>
        <v>#N/A</v>
      </c>
      <c r="G14" s="4" t="e">
        <f>D14-E14</f>
        <v>#N/A</v>
      </c>
      <c r="H14" s="4" t="e">
        <f>$H$1&amp;F14</f>
        <v>#N/A</v>
      </c>
      <c r="I14" s="4" t="e">
        <f>VLOOKUP(A14,Sheet3!A:T,20,0)</f>
        <v>#N/A</v>
      </c>
    </row>
    <row r="15" s="4" customFormat="1" spans="1:10">
      <c r="A15" s="4">
        <v>15123028059</v>
      </c>
      <c r="B15" s="5">
        <v>44323</v>
      </c>
      <c r="C15" s="5">
        <v>44324</v>
      </c>
      <c r="D15" s="4">
        <v>399</v>
      </c>
      <c r="E15" s="4">
        <v>399</v>
      </c>
      <c r="F15" s="8" t="s">
        <v>91</v>
      </c>
      <c r="G15" s="4">
        <f>D15-E15</f>
        <v>0</v>
      </c>
      <c r="H15" s="4" t="str">
        <f>$H$1&amp;F15</f>
        <v>，202105072116310021</v>
      </c>
      <c r="I15" s="4" t="e">
        <f>VLOOKUP(A15,Sheet3!A:T,20,0)</f>
        <v>#N/A</v>
      </c>
      <c r="J15" s="4">
        <v>5.7</v>
      </c>
    </row>
    <row r="16" s="4" customFormat="1" spans="1:10">
      <c r="A16" s="4">
        <v>15123088054</v>
      </c>
      <c r="B16" s="5">
        <v>44323</v>
      </c>
      <c r="C16" s="5">
        <v>44324</v>
      </c>
      <c r="D16" s="4">
        <v>406</v>
      </c>
      <c r="E16" s="4">
        <v>406</v>
      </c>
      <c r="F16" s="8" t="s">
        <v>92</v>
      </c>
      <c r="G16" s="4">
        <f>D16-E16</f>
        <v>0</v>
      </c>
      <c r="H16" s="4" t="str">
        <f>$H$1&amp;F16</f>
        <v>，202105072126190021</v>
      </c>
      <c r="I16" s="4" t="e">
        <f>VLOOKUP(A16,Sheet3!A:T,20,0)</f>
        <v>#N/A</v>
      </c>
      <c r="J16" s="4">
        <v>5.7</v>
      </c>
    </row>
    <row r="17" s="4" customFormat="1" hidden="1" spans="1:9">
      <c r="A17" s="4">
        <v>15111479573</v>
      </c>
      <c r="B17" s="5">
        <v>44324</v>
      </c>
      <c r="C17" s="5">
        <v>44325</v>
      </c>
      <c r="D17" s="4">
        <v>288</v>
      </c>
      <c r="E17" s="4" t="str">
        <f>VLOOKUP(A17,Sheet3!A:L,12,0)</f>
        <v>288.00</v>
      </c>
      <c r="F17" s="4" t="str">
        <f>VLOOKUP(A17,Sheet3!A:C,3,0)</f>
        <v>2101831</v>
      </c>
      <c r="G17" s="4">
        <f>D17-E17</f>
        <v>0</v>
      </c>
      <c r="H17" s="4" t="str">
        <f>$H$1&amp;F17</f>
        <v>，2101831</v>
      </c>
      <c r="I17" s="4" t="str">
        <f>VLOOKUP(A17,Sheet3!A:T,20,0)</f>
        <v>Saas酒店</v>
      </c>
    </row>
    <row r="18" s="4" customFormat="1" hidden="1" spans="1:9">
      <c r="A18" s="4">
        <v>15111467768</v>
      </c>
      <c r="B18" s="5">
        <v>44324</v>
      </c>
      <c r="C18" s="5">
        <v>44325</v>
      </c>
      <c r="D18" s="4">
        <v>0</v>
      </c>
      <c r="E18" s="4" t="str">
        <f>VLOOKUP(A18,Sheet3!A:L,12,0)</f>
        <v>0.00</v>
      </c>
      <c r="F18" s="4" t="str">
        <f>VLOOKUP(A18,Sheet3!A:C,3,0)</f>
        <v>2101832</v>
      </c>
      <c r="G18" s="4">
        <f>D18-E18</f>
        <v>0</v>
      </c>
      <c r="H18" s="4" t="str">
        <f>$H$1&amp;F18</f>
        <v>，2101832</v>
      </c>
      <c r="I18" s="4" t="str">
        <f>VLOOKUP(A18,Sheet3!A:T,20,0)</f>
        <v>Saas酒店</v>
      </c>
    </row>
    <row r="19" s="4" customFormat="1" spans="1:10">
      <c r="A19" s="4">
        <v>15121595961</v>
      </c>
      <c r="B19" s="5">
        <v>44323</v>
      </c>
      <c r="C19" s="5">
        <v>44325</v>
      </c>
      <c r="D19" s="4">
        <v>836</v>
      </c>
      <c r="E19" s="4">
        <v>836</v>
      </c>
      <c r="F19" s="8" t="s">
        <v>93</v>
      </c>
      <c r="G19" s="4">
        <f t="shared" ref="G19:G28" si="0">D19-E19</f>
        <v>0</v>
      </c>
      <c r="H19" s="4" t="str">
        <f t="shared" ref="H19:H28" si="1">$H$1&amp;F19</f>
        <v>，202105071657340021</v>
      </c>
      <c r="I19" s="4" t="e">
        <f>VLOOKUP(A19,Sheet3!A:T,20,0)</f>
        <v>#N/A</v>
      </c>
      <c r="J19" s="4">
        <v>5.7</v>
      </c>
    </row>
    <row r="20" s="4" customFormat="1" hidden="1" spans="1:9">
      <c r="A20" s="4">
        <v>15123798724</v>
      </c>
      <c r="B20" s="5">
        <v>44324</v>
      </c>
      <c r="C20" s="5">
        <v>44325</v>
      </c>
      <c r="D20" s="4">
        <v>900</v>
      </c>
      <c r="E20" s="4" t="str">
        <f>VLOOKUP(A20,Sheet3!A:L,12,0)</f>
        <v>900.00</v>
      </c>
      <c r="F20" s="4" t="str">
        <f>VLOOKUP(A20,Sheet3!A:C,3,0)</f>
        <v>2104162</v>
      </c>
      <c r="G20" s="4">
        <f t="shared" si="0"/>
        <v>0</v>
      </c>
      <c r="H20" s="4" t="str">
        <f t="shared" si="1"/>
        <v>，2104162</v>
      </c>
      <c r="I20" s="4" t="str">
        <f>VLOOKUP(A20,Sheet3!A:T,20,0)</f>
        <v>直采</v>
      </c>
    </row>
    <row r="21" s="4" customFormat="1" spans="1:10">
      <c r="A21" s="4">
        <v>15124341173</v>
      </c>
      <c r="B21" s="5">
        <v>44324</v>
      </c>
      <c r="C21" s="5">
        <v>44325</v>
      </c>
      <c r="D21" s="4">
        <v>484</v>
      </c>
      <c r="E21" s="4">
        <v>484</v>
      </c>
      <c r="F21" s="8" t="s">
        <v>94</v>
      </c>
      <c r="G21" s="4">
        <f t="shared" si="0"/>
        <v>0</v>
      </c>
      <c r="H21" s="4" t="str">
        <f t="shared" si="1"/>
        <v>，202105081152280022</v>
      </c>
      <c r="I21" s="4" t="e">
        <f>VLOOKUP(A21,Sheet3!A:T,20,0)</f>
        <v>#N/A</v>
      </c>
      <c r="J21" s="4">
        <v>5.8</v>
      </c>
    </row>
    <row r="22" s="4" customFormat="1" spans="1:10">
      <c r="A22" s="4">
        <v>15124864483</v>
      </c>
      <c r="B22" s="5">
        <v>44324</v>
      </c>
      <c r="C22" s="5">
        <v>44325</v>
      </c>
      <c r="D22" s="4">
        <v>390</v>
      </c>
      <c r="E22" s="4">
        <v>390</v>
      </c>
      <c r="F22" s="8" t="s">
        <v>95</v>
      </c>
      <c r="G22" s="4">
        <f t="shared" si="0"/>
        <v>0</v>
      </c>
      <c r="H22" s="4" t="str">
        <f t="shared" si="1"/>
        <v>，202105081145040022</v>
      </c>
      <c r="I22" s="4" t="e">
        <f>VLOOKUP(A22,Sheet3!A:T,20,0)</f>
        <v>#N/A</v>
      </c>
      <c r="J22" s="4">
        <v>5.8</v>
      </c>
    </row>
    <row r="23" s="4" customFormat="1" spans="1:10">
      <c r="A23" s="4">
        <v>15124869283</v>
      </c>
      <c r="B23" s="5">
        <v>44324</v>
      </c>
      <c r="C23" s="5">
        <v>44325</v>
      </c>
      <c r="D23" s="4">
        <v>360</v>
      </c>
      <c r="E23" s="4">
        <v>360</v>
      </c>
      <c r="F23" s="8" t="s">
        <v>96</v>
      </c>
      <c r="G23" s="4">
        <f t="shared" si="0"/>
        <v>0</v>
      </c>
      <c r="H23" s="4" t="str">
        <f t="shared" si="1"/>
        <v>，202105081145510022</v>
      </c>
      <c r="I23" s="4" t="e">
        <f>VLOOKUP(A23,Sheet3!A:T,20,0)</f>
        <v>#N/A</v>
      </c>
      <c r="J23" s="4">
        <v>5.8</v>
      </c>
    </row>
    <row r="24" s="4" customFormat="1" hidden="1" spans="1:9">
      <c r="A24" s="4">
        <v>15125186366</v>
      </c>
      <c r="B24" s="5">
        <v>44324</v>
      </c>
      <c r="C24" s="5">
        <v>44325</v>
      </c>
      <c r="D24" s="4">
        <v>240</v>
      </c>
      <c r="E24" s="4" t="str">
        <f>VLOOKUP(A24,Sheet3!A:L,12,0)</f>
        <v>240.00</v>
      </c>
      <c r="F24" s="4" t="str">
        <f>VLOOKUP(A24,Sheet3!A:C,3,0)</f>
        <v>2104635</v>
      </c>
      <c r="G24" s="4">
        <f t="shared" si="0"/>
        <v>0</v>
      </c>
      <c r="H24" s="4" t="str">
        <f t="shared" si="1"/>
        <v>，2104635</v>
      </c>
      <c r="I24" s="4" t="str">
        <f>VLOOKUP(A24,Sheet3!A:T,20,0)</f>
        <v>直采</v>
      </c>
    </row>
    <row r="25" s="4" customFormat="1" spans="1:10">
      <c r="A25" s="4">
        <v>15125685711</v>
      </c>
      <c r="B25" s="5">
        <v>44324</v>
      </c>
      <c r="C25" s="5">
        <v>44325</v>
      </c>
      <c r="D25" s="4">
        <v>780</v>
      </c>
      <c r="E25" s="4">
        <v>780</v>
      </c>
      <c r="F25" s="8" t="s">
        <v>97</v>
      </c>
      <c r="G25" s="4">
        <f t="shared" si="0"/>
        <v>0</v>
      </c>
      <c r="H25" s="4" t="str">
        <f t="shared" si="1"/>
        <v>，202105081609580022</v>
      </c>
      <c r="I25" s="4" t="e">
        <f>VLOOKUP(A25,Sheet3!A:T,20,0)</f>
        <v>#N/A</v>
      </c>
      <c r="J25" s="4">
        <v>5.8</v>
      </c>
    </row>
    <row r="26" s="4" customFormat="1" hidden="1" spans="1:9">
      <c r="A26" s="4">
        <v>15132160434</v>
      </c>
      <c r="B26" s="5">
        <v>44324</v>
      </c>
      <c r="C26" s="5">
        <v>44325</v>
      </c>
      <c r="D26" s="4">
        <v>268</v>
      </c>
      <c r="E26" s="4" t="str">
        <f>VLOOKUP(A26,Sheet3!A:L,12,0)</f>
        <v>268.00</v>
      </c>
      <c r="F26" s="4" t="str">
        <f>VLOOKUP(A26,Sheet3!A:C,3,0)</f>
        <v>2105136</v>
      </c>
      <c r="G26" s="4">
        <f t="shared" si="0"/>
        <v>0</v>
      </c>
      <c r="H26" s="4" t="str">
        <f t="shared" si="1"/>
        <v>，2105136</v>
      </c>
      <c r="I26" s="4" t="str">
        <f>VLOOKUP(A26,Sheet3!A:T,20,0)</f>
        <v>Saas酒店</v>
      </c>
    </row>
    <row r="27" s="4" customFormat="1" spans="1:10">
      <c r="A27" s="4">
        <v>15133975371</v>
      </c>
      <c r="B27" s="5">
        <v>44324</v>
      </c>
      <c r="C27" s="5">
        <v>44325</v>
      </c>
      <c r="D27" s="4">
        <v>390</v>
      </c>
      <c r="E27" s="4">
        <v>390</v>
      </c>
      <c r="F27" s="8" t="s">
        <v>98</v>
      </c>
      <c r="G27" s="4">
        <f t="shared" si="0"/>
        <v>0</v>
      </c>
      <c r="H27" s="4" t="str">
        <f t="shared" si="1"/>
        <v>，202105082242040020</v>
      </c>
      <c r="I27" s="4" t="e">
        <f>VLOOKUP(A27,Sheet3!A:T,20,0)</f>
        <v>#N/A</v>
      </c>
      <c r="J27" s="4">
        <v>5.8</v>
      </c>
    </row>
    <row r="28" s="4" customFormat="1" hidden="1" spans="1:9">
      <c r="A28" s="4">
        <v>14944195062</v>
      </c>
      <c r="B28" s="5">
        <v>44323</v>
      </c>
      <c r="C28" s="5">
        <v>44325</v>
      </c>
      <c r="D28" s="4">
        <v>340</v>
      </c>
      <c r="E28" s="4" t="str">
        <f>VLOOKUP(A28,Sheet3!A:L,12,0)</f>
        <v>340.00</v>
      </c>
      <c r="F28" s="4" t="str">
        <f>VLOOKUP(A28,Sheet3!A:C,3,0)</f>
        <v>2072241</v>
      </c>
      <c r="G28" s="4">
        <f t="shared" si="0"/>
        <v>0</v>
      </c>
      <c r="H28" s="4" t="str">
        <f t="shared" si="1"/>
        <v>，2072241</v>
      </c>
      <c r="I28" s="4" t="str">
        <f>VLOOKUP(A28,Sheet3!A:T,20,0)</f>
        <v>直采</v>
      </c>
    </row>
    <row r="30" spans="4:4">
      <c r="D30" s="4">
        <f>SUM(D2:D29)</f>
        <v>11445</v>
      </c>
    </row>
    <row r="31" spans="4:4">
      <c r="D31" s="6"/>
    </row>
    <row r="33" spans="1:1">
      <c r="A33" s="4" t="s">
        <v>99</v>
      </c>
    </row>
    <row r="34" spans="1:1">
      <c r="A34" s="4" t="s">
        <v>100</v>
      </c>
    </row>
    <row r="35" spans="1:1">
      <c r="A35" s="4" t="s">
        <v>101</v>
      </c>
    </row>
    <row r="36" spans="1:1">
      <c r="A36" s="4" t="s">
        <v>102</v>
      </c>
    </row>
  </sheetData>
  <autoFilter ref="A1:XFD34">
    <filterColumn colId="3">
      <filters blank="1">
        <filter val="390"/>
        <filter val="395"/>
        <filter val="1857"/>
        <filter val="399"/>
        <filter val="360"/>
        <filter val="262"/>
        <filter val="268"/>
        <filter val="272"/>
        <filter val="575"/>
        <filter val="836"/>
        <filter val="738"/>
        <filter val="240"/>
        <filter val="340"/>
        <filter val="780"/>
        <filter val="900"/>
        <filter val="484"/>
        <filter val="11445"/>
        <filter val="406"/>
        <filter val="247"/>
        <filter val="288"/>
        <filter val="11445 CNY"/>
      </filters>
    </filterColumn>
    <filterColumn colId="8">
      <customFilters>
        <customFilter operator="equal" val=""/>
        <customFilter operator="equal" val="#N/A"/>
      </custom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103</v>
      </c>
      <c r="B1" s="2" t="s">
        <v>104</v>
      </c>
      <c r="C1" s="2" t="s">
        <v>105</v>
      </c>
      <c r="D1" s="2" t="s">
        <v>106</v>
      </c>
      <c r="E1" s="2" t="s">
        <v>13</v>
      </c>
      <c r="F1" s="2" t="s">
        <v>5</v>
      </c>
      <c r="G1" s="2" t="s">
        <v>6</v>
      </c>
      <c r="H1" s="2" t="s">
        <v>107</v>
      </c>
      <c r="I1" s="2" t="s">
        <v>108</v>
      </c>
      <c r="J1" s="2" t="s">
        <v>109</v>
      </c>
      <c r="K1" s="2" t="s">
        <v>110</v>
      </c>
      <c r="L1" s="2" t="s">
        <v>111</v>
      </c>
      <c r="M1" s="2" t="s">
        <v>112</v>
      </c>
      <c r="N1" s="2" t="s">
        <v>113</v>
      </c>
      <c r="O1" s="2" t="s">
        <v>114</v>
      </c>
      <c r="P1" s="2" t="s">
        <v>115</v>
      </c>
      <c r="Q1" s="2" t="s">
        <v>116</v>
      </c>
      <c r="R1" s="2" t="s">
        <v>117</v>
      </c>
      <c r="S1" s="2" t="s">
        <v>118</v>
      </c>
      <c r="T1" s="2" t="s">
        <v>119</v>
      </c>
    </row>
    <row r="2" s="1" customFormat="1" spans="1:20">
      <c r="A2" s="3">
        <v>14944195062</v>
      </c>
      <c r="B2" s="1" t="s">
        <v>120</v>
      </c>
      <c r="C2" s="1" t="s">
        <v>121</v>
      </c>
      <c r="D2" s="1" t="s">
        <v>122</v>
      </c>
      <c r="E2" s="1" t="s">
        <v>84</v>
      </c>
      <c r="F2" s="1" t="s">
        <v>123</v>
      </c>
      <c r="G2" s="1" t="s">
        <v>124</v>
      </c>
      <c r="H2" s="1" t="s">
        <v>125</v>
      </c>
      <c r="I2" s="1" t="s">
        <v>126</v>
      </c>
      <c r="J2" s="1" t="s">
        <v>127</v>
      </c>
      <c r="K2" s="1" t="s">
        <v>126</v>
      </c>
      <c r="L2" s="1" t="s">
        <v>126</v>
      </c>
      <c r="M2" s="1" t="s">
        <v>128</v>
      </c>
      <c r="N2" s="1" t="s">
        <v>128</v>
      </c>
      <c r="O2" s="1" t="s">
        <v>129</v>
      </c>
      <c r="P2" s="1" t="s">
        <v>130</v>
      </c>
      <c r="Q2" s="1" t="s">
        <v>131</v>
      </c>
      <c r="R2" s="1" t="s">
        <v>132</v>
      </c>
      <c r="S2" s="1" t="s">
        <v>133</v>
      </c>
      <c r="T2" s="1" t="s">
        <v>134</v>
      </c>
    </row>
    <row r="3" s="1" customFormat="1" spans="1:20">
      <c r="A3" s="3">
        <v>15100586226</v>
      </c>
      <c r="B3" s="1" t="s">
        <v>135</v>
      </c>
      <c r="C3" s="1" t="s">
        <v>136</v>
      </c>
      <c r="D3" s="1" t="s">
        <v>137</v>
      </c>
      <c r="E3" s="1" t="s">
        <v>35</v>
      </c>
      <c r="F3" s="1" t="s">
        <v>138</v>
      </c>
      <c r="G3" s="1" t="s">
        <v>123</v>
      </c>
      <c r="H3" s="1" t="s">
        <v>125</v>
      </c>
      <c r="I3" s="1" t="s">
        <v>139</v>
      </c>
      <c r="J3" s="1" t="s">
        <v>127</v>
      </c>
      <c r="K3" s="1" t="s">
        <v>139</v>
      </c>
      <c r="L3" s="1" t="s">
        <v>139</v>
      </c>
      <c r="M3" s="1" t="s">
        <v>128</v>
      </c>
      <c r="N3" s="1" t="s">
        <v>128</v>
      </c>
      <c r="O3" s="1" t="s">
        <v>129</v>
      </c>
      <c r="P3" s="1" t="s">
        <v>130</v>
      </c>
      <c r="Q3" s="1" t="s">
        <v>140</v>
      </c>
      <c r="R3" s="1" t="s">
        <v>132</v>
      </c>
      <c r="S3" s="1" t="s">
        <v>133</v>
      </c>
      <c r="T3" s="1" t="s">
        <v>134</v>
      </c>
    </row>
    <row r="4" s="1" customFormat="1" spans="1:20">
      <c r="A4" s="3">
        <v>15104775560</v>
      </c>
      <c r="B4" s="1" t="s">
        <v>141</v>
      </c>
      <c r="C4" s="1" t="s">
        <v>142</v>
      </c>
      <c r="D4" s="1" t="s">
        <v>143</v>
      </c>
      <c r="E4" s="1" t="s">
        <v>42</v>
      </c>
      <c r="F4" s="1" t="s">
        <v>138</v>
      </c>
      <c r="G4" s="1" t="s">
        <v>123</v>
      </c>
      <c r="H4" s="1" t="s">
        <v>125</v>
      </c>
      <c r="I4" s="1" t="s">
        <v>144</v>
      </c>
      <c r="J4" s="1" t="s">
        <v>127</v>
      </c>
      <c r="K4" s="1" t="s">
        <v>144</v>
      </c>
      <c r="L4" s="1" t="s">
        <v>144</v>
      </c>
      <c r="M4" s="1" t="s">
        <v>128</v>
      </c>
      <c r="N4" s="1" t="s">
        <v>128</v>
      </c>
      <c r="O4" s="1" t="s">
        <v>129</v>
      </c>
      <c r="P4" s="1" t="s">
        <v>130</v>
      </c>
      <c r="Q4" s="1" t="s">
        <v>145</v>
      </c>
      <c r="R4" s="1" t="s">
        <v>132</v>
      </c>
      <c r="S4" s="1" t="s">
        <v>133</v>
      </c>
      <c r="T4" s="1" t="s">
        <v>134</v>
      </c>
    </row>
    <row r="5" s="1" customFormat="1" spans="1:20">
      <c r="A5" s="3">
        <v>15111479573</v>
      </c>
      <c r="B5" s="1" t="s">
        <v>138</v>
      </c>
      <c r="C5" s="1" t="s">
        <v>146</v>
      </c>
      <c r="D5" s="1" t="s">
        <v>147</v>
      </c>
      <c r="E5" s="1" t="s">
        <v>68</v>
      </c>
      <c r="F5" s="1" t="s">
        <v>148</v>
      </c>
      <c r="G5" s="1" t="s">
        <v>124</v>
      </c>
      <c r="H5" s="1" t="s">
        <v>125</v>
      </c>
      <c r="I5" s="1" t="s">
        <v>149</v>
      </c>
      <c r="J5" s="1" t="s">
        <v>127</v>
      </c>
      <c r="K5" s="1" t="s">
        <v>149</v>
      </c>
      <c r="L5" s="1" t="s">
        <v>149</v>
      </c>
      <c r="M5" s="1" t="s">
        <v>128</v>
      </c>
      <c r="N5" s="1" t="s">
        <v>128</v>
      </c>
      <c r="O5" s="1" t="s">
        <v>129</v>
      </c>
      <c r="P5" s="1" t="s">
        <v>130</v>
      </c>
      <c r="Q5" s="1" t="s">
        <v>150</v>
      </c>
      <c r="R5" s="1" t="s">
        <v>132</v>
      </c>
      <c r="S5" s="1" t="s">
        <v>133</v>
      </c>
      <c r="T5" s="1" t="s">
        <v>151</v>
      </c>
    </row>
    <row r="6" s="1" customFormat="1" spans="1:20">
      <c r="A6" s="3">
        <v>15111467768</v>
      </c>
      <c r="B6" s="1" t="s">
        <v>138</v>
      </c>
      <c r="C6" s="1" t="s">
        <v>152</v>
      </c>
      <c r="D6" s="1" t="s">
        <v>147</v>
      </c>
      <c r="E6" s="1" t="s">
        <v>70</v>
      </c>
      <c r="F6" s="1" t="s">
        <v>148</v>
      </c>
      <c r="G6" s="1" t="s">
        <v>124</v>
      </c>
      <c r="H6" s="1" t="s">
        <v>125</v>
      </c>
      <c r="I6" s="1" t="s">
        <v>129</v>
      </c>
      <c r="J6" s="1" t="s">
        <v>127</v>
      </c>
      <c r="K6" s="1" t="s">
        <v>129</v>
      </c>
      <c r="L6" s="1" t="s">
        <v>129</v>
      </c>
      <c r="M6" s="1" t="s">
        <v>128</v>
      </c>
      <c r="N6" s="1" t="s">
        <v>128</v>
      </c>
      <c r="O6" s="1" t="s">
        <v>129</v>
      </c>
      <c r="P6" s="1" t="s">
        <v>130</v>
      </c>
      <c r="Q6" s="1" t="s">
        <v>153</v>
      </c>
      <c r="R6" s="1" t="s">
        <v>132</v>
      </c>
      <c r="S6" s="1" t="s">
        <v>133</v>
      </c>
      <c r="T6" s="1" t="s">
        <v>151</v>
      </c>
    </row>
    <row r="7" s="1" customFormat="1" spans="1:20">
      <c r="A7" s="3">
        <v>15113353777</v>
      </c>
      <c r="B7" s="1" t="s">
        <v>138</v>
      </c>
      <c r="C7" s="1" t="s">
        <v>154</v>
      </c>
      <c r="D7" s="1" t="s">
        <v>147</v>
      </c>
      <c r="E7" s="1" t="s">
        <v>52</v>
      </c>
      <c r="F7" s="1" t="s">
        <v>138</v>
      </c>
      <c r="G7" s="1" t="s">
        <v>123</v>
      </c>
      <c r="H7" s="1" t="s">
        <v>125</v>
      </c>
      <c r="I7" s="1" t="s">
        <v>155</v>
      </c>
      <c r="J7" s="1" t="s">
        <v>127</v>
      </c>
      <c r="K7" s="1" t="s">
        <v>155</v>
      </c>
      <c r="L7" s="1" t="s">
        <v>155</v>
      </c>
      <c r="M7" s="1" t="s">
        <v>128</v>
      </c>
      <c r="N7" s="1" t="s">
        <v>128</v>
      </c>
      <c r="O7" s="1" t="s">
        <v>129</v>
      </c>
      <c r="P7" s="1" t="s">
        <v>130</v>
      </c>
      <c r="Q7" s="1" t="s">
        <v>156</v>
      </c>
      <c r="R7" s="1" t="s">
        <v>132</v>
      </c>
      <c r="S7" s="1" t="s">
        <v>133</v>
      </c>
      <c r="T7" s="1" t="s">
        <v>151</v>
      </c>
    </row>
    <row r="8" s="1" customFormat="1" spans="1:20">
      <c r="A8" s="3">
        <v>15113363668</v>
      </c>
      <c r="B8" s="1" t="s">
        <v>138</v>
      </c>
      <c r="C8" s="1" t="s">
        <v>157</v>
      </c>
      <c r="D8" s="1" t="s">
        <v>147</v>
      </c>
      <c r="E8" s="1" t="s">
        <v>50</v>
      </c>
      <c r="F8" s="1" t="s">
        <v>138</v>
      </c>
      <c r="G8" s="1" t="s">
        <v>123</v>
      </c>
      <c r="H8" s="1" t="s">
        <v>125</v>
      </c>
      <c r="I8" s="1" t="s">
        <v>158</v>
      </c>
      <c r="J8" s="1" t="s">
        <v>127</v>
      </c>
      <c r="K8" s="1" t="s">
        <v>158</v>
      </c>
      <c r="L8" s="1" t="s">
        <v>158</v>
      </c>
      <c r="M8" s="1" t="s">
        <v>128</v>
      </c>
      <c r="N8" s="1" t="s">
        <v>128</v>
      </c>
      <c r="O8" s="1" t="s">
        <v>129</v>
      </c>
      <c r="P8" s="1" t="s">
        <v>130</v>
      </c>
      <c r="Q8" s="1" t="s">
        <v>159</v>
      </c>
      <c r="R8" s="1" t="s">
        <v>132</v>
      </c>
      <c r="S8" s="1" t="s">
        <v>133</v>
      </c>
      <c r="T8" s="1" t="s">
        <v>151</v>
      </c>
    </row>
    <row r="9" s="1" customFormat="1" spans="1:20">
      <c r="A9" s="3">
        <v>15113371730</v>
      </c>
      <c r="B9" s="1" t="s">
        <v>138</v>
      </c>
      <c r="C9" s="1" t="s">
        <v>160</v>
      </c>
      <c r="D9" s="1" t="s">
        <v>147</v>
      </c>
      <c r="E9" s="1" t="s">
        <v>48</v>
      </c>
      <c r="F9" s="1" t="s">
        <v>138</v>
      </c>
      <c r="G9" s="1" t="s">
        <v>123</v>
      </c>
      <c r="H9" s="1" t="s">
        <v>125</v>
      </c>
      <c r="I9" s="1" t="s">
        <v>161</v>
      </c>
      <c r="J9" s="1" t="s">
        <v>127</v>
      </c>
      <c r="K9" s="1" t="s">
        <v>161</v>
      </c>
      <c r="L9" s="1" t="s">
        <v>161</v>
      </c>
      <c r="M9" s="1" t="s">
        <v>128</v>
      </c>
      <c r="N9" s="1" t="s">
        <v>128</v>
      </c>
      <c r="O9" s="1" t="s">
        <v>129</v>
      </c>
      <c r="P9" s="1" t="s">
        <v>130</v>
      </c>
      <c r="Q9" s="1" t="s">
        <v>162</v>
      </c>
      <c r="R9" s="1" t="s">
        <v>132</v>
      </c>
      <c r="S9" s="1" t="s">
        <v>133</v>
      </c>
      <c r="T9" s="1" t="s">
        <v>151</v>
      </c>
    </row>
    <row r="10" s="1" customFormat="1" spans="1:20">
      <c r="A10" s="3">
        <v>15123798724</v>
      </c>
      <c r="B10" s="1" t="s">
        <v>148</v>
      </c>
      <c r="C10" s="1" t="s">
        <v>163</v>
      </c>
      <c r="D10" s="1" t="s">
        <v>137</v>
      </c>
      <c r="E10" s="1" t="s">
        <v>73</v>
      </c>
      <c r="F10" s="1" t="s">
        <v>123</v>
      </c>
      <c r="G10" s="1" t="s">
        <v>148</v>
      </c>
      <c r="H10" s="1" t="s">
        <v>125</v>
      </c>
      <c r="I10" s="1" t="s">
        <v>164</v>
      </c>
      <c r="J10" s="1" t="s">
        <v>127</v>
      </c>
      <c r="K10" s="1" t="s">
        <v>164</v>
      </c>
      <c r="L10" s="1" t="s">
        <v>164</v>
      </c>
      <c r="M10" s="1" t="s">
        <v>128</v>
      </c>
      <c r="N10" s="1" t="s">
        <v>128</v>
      </c>
      <c r="O10" s="1" t="s">
        <v>129</v>
      </c>
      <c r="P10" s="1" t="s">
        <v>130</v>
      </c>
      <c r="Q10" s="1" t="s">
        <v>165</v>
      </c>
      <c r="R10" s="1" t="s">
        <v>132</v>
      </c>
      <c r="S10" s="1" t="s">
        <v>133</v>
      </c>
      <c r="T10" s="1" t="s">
        <v>134</v>
      </c>
    </row>
    <row r="11" s="1" customFormat="1" spans="1:20">
      <c r="A11" s="3">
        <v>15125186366</v>
      </c>
      <c r="B11" s="1" t="s">
        <v>148</v>
      </c>
      <c r="C11" s="1" t="s">
        <v>166</v>
      </c>
      <c r="D11" s="1" t="s">
        <v>167</v>
      </c>
      <c r="E11" s="1" t="s">
        <v>78</v>
      </c>
      <c r="F11" s="1" t="s">
        <v>148</v>
      </c>
      <c r="G11" s="1" t="s">
        <v>124</v>
      </c>
      <c r="H11" s="1" t="s">
        <v>125</v>
      </c>
      <c r="I11" s="1" t="s">
        <v>168</v>
      </c>
      <c r="J11" s="1" t="s">
        <v>127</v>
      </c>
      <c r="K11" s="1" t="s">
        <v>168</v>
      </c>
      <c r="L11" s="1" t="s">
        <v>168</v>
      </c>
      <c r="M11" s="1" t="s">
        <v>128</v>
      </c>
      <c r="N11" s="1" t="s">
        <v>128</v>
      </c>
      <c r="O11" s="1" t="s">
        <v>129</v>
      </c>
      <c r="P11" s="1" t="s">
        <v>130</v>
      </c>
      <c r="Q11" s="1" t="s">
        <v>169</v>
      </c>
      <c r="R11" s="1" t="s">
        <v>132</v>
      </c>
      <c r="S11" s="1" t="s">
        <v>133</v>
      </c>
      <c r="T11" s="1" t="s">
        <v>134</v>
      </c>
    </row>
    <row r="12" s="1" customFormat="1" spans="1:20">
      <c r="A12" s="3">
        <v>15132160434</v>
      </c>
      <c r="B12" s="1" t="s">
        <v>148</v>
      </c>
      <c r="C12" s="1" t="s">
        <v>170</v>
      </c>
      <c r="D12" s="1" t="s">
        <v>147</v>
      </c>
      <c r="E12" s="1" t="s">
        <v>80</v>
      </c>
      <c r="F12" s="1" t="s">
        <v>148</v>
      </c>
      <c r="G12" s="1" t="s">
        <v>124</v>
      </c>
      <c r="H12" s="1" t="s">
        <v>125</v>
      </c>
      <c r="I12" s="1" t="s">
        <v>158</v>
      </c>
      <c r="J12" s="1" t="s">
        <v>127</v>
      </c>
      <c r="K12" s="1" t="s">
        <v>158</v>
      </c>
      <c r="L12" s="1" t="s">
        <v>158</v>
      </c>
      <c r="M12" s="1" t="s">
        <v>128</v>
      </c>
      <c r="N12" s="1" t="s">
        <v>128</v>
      </c>
      <c r="O12" s="1" t="s">
        <v>129</v>
      </c>
      <c r="P12" s="1" t="s">
        <v>130</v>
      </c>
      <c r="Q12" s="1" t="s">
        <v>171</v>
      </c>
      <c r="R12" s="1" t="s">
        <v>132</v>
      </c>
      <c r="S12" s="1" t="s">
        <v>133</v>
      </c>
      <c r="T12" s="1" t="s">
        <v>151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2021-05-24T02:00:48Z</dcterms:created>
  <dcterms:modified xsi:type="dcterms:W3CDTF">2021-05-24T02:18:58Z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588A50191D4044E597CD21C1557E0381</vt:lpwstr>
  </property>
  <property fmtid="{D5CDD505-2E9C-101B-9397-08002B2CF9AE}" pid="3" name="KSOProductBuildVer">
    <vt:lpwstr>2052-11.1.0.10495</vt:lpwstr>
  </property>
</Properties>
</file>