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对账!$1:$40</definedName>
  </definedNames>
  <calcPr calcId="144525"/>
</workbook>
</file>

<file path=xl/sharedStrings.xml><?xml version="1.0" encoding="utf-8"?>
<sst xmlns="http://schemas.openxmlformats.org/spreadsheetml/2006/main" count="975" uniqueCount="360">
  <si>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</si>
  <si>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</si>
  <si>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</si>
  <si>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</si>
  <si>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</si>
  <si>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</si>
  <si>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</si>
  <si>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</si>
  <si>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</si>
  <si>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</si>
  <si>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</si>
  <si>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</si>
  <si>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</si>
  <si>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</si>
  <si>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</si>
  <si>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</si>
  <si>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</si>
  <si>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</si>
  <si>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</si>
  <si>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</si>
  <si>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</si>
  <si>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</si>
  <si>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</si>
  <si>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</si>
  <si>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</si>
  <si>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</si>
  <si>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[大西洋城]海洋赌场度假村(Ocean Casino Resort)(55299406)</t>
  </si>
  <si>
    <t>特大床房&lt;不退款&gt;&lt;2人入住&gt;</t>
  </si>
  <si>
    <t>HKD</t>
  </si>
  <si>
    <t>Harris/Viola</t>
  </si>
  <si>
    <t>CA13030210524HKD-W</t>
  </si>
  <si>
    <t>未提现</t>
  </si>
  <si>
    <t>携程开票</t>
  </si>
  <si>
    <t>[卡昂]塞祖尔阿菲尔卡昂克洛斯宝姆阿酒店(Séjours &amp; Affaires Caen le Clos Beaumois)(55281070)</t>
  </si>
  <si>
    <t>一室房&lt;不退款&gt;&lt;2人入住&gt;</t>
  </si>
  <si>
    <t>Nardelli/Fabrizio,Nardelli/Haifa</t>
  </si>
  <si>
    <t>[迈阿密]迈阿密机场福朋喜来登酒店(Four Points by Sheraton Miami Airport)(68028857)</t>
  </si>
  <si>
    <t>两张大床房&lt;不退款&gt;&lt;2人入住&gt;</t>
  </si>
  <si>
    <t>Saint-Preux/Whitney</t>
  </si>
  <si>
    <t>[爱丁堡]爱丁堡万怡酒店(Courtyard by Marriott Edinburgh)(55505469)</t>
  </si>
  <si>
    <t>特大床房&lt;2人入住&gt;&lt;不退款&gt;&lt;早餐&gt;</t>
  </si>
  <si>
    <t>Chotkevic/Ieva</t>
  </si>
  <si>
    <t>[查尔斯顿]查尔斯顿杜伯里酒店(The Dewberry Charleston)(55573141)</t>
  </si>
  <si>
    <t>签名房1张特大床&lt;不退款&gt;&lt;2人入住&gt;</t>
  </si>
  <si>
    <t>Bergman/Richard H</t>
  </si>
  <si>
    <t>[新德里]德里国家首都辖区古尔冈艾美酒店(Le Meridien Gurgaon, Delhi NCR)(55414335)</t>
  </si>
  <si>
    <t>豪华特大床房&lt;2人入住&gt;&lt;不退款&gt;&lt;早餐&gt;</t>
  </si>
  <si>
    <t>Nagda/Jai Kumar</t>
  </si>
  <si>
    <t>[旧金山]阿德吉奥万豪签名系列酒店(Hotel Adagio, Autograph Collection)(75220751)</t>
  </si>
  <si>
    <t>安可两张大床房&lt;不退款&gt;&lt;2人入住&gt;</t>
  </si>
  <si>
    <t>SHAO/SHUQUAN,Zhang/Yingying</t>
  </si>
  <si>
    <t>[蔚山]蔚山新罗舒泰酒店(Shilla Stay Ulsan)(68031203)</t>
  </si>
  <si>
    <t>尊贵标准双床房&lt;不退款&gt;&lt;2人入住&gt;</t>
  </si>
  <si>
    <t>JOO/INKYUNG</t>
  </si>
  <si>
    <t>[罗穆勒斯]威斯汀底特律麦特罗机场酒店(The Westin Detroit Metropolitan Airport)(55491747)</t>
  </si>
  <si>
    <t>尊贵停机坪景观特大床客房&lt;不退款&gt;&lt;2人入住&gt;</t>
  </si>
  <si>
    <t>WEI/CHUANQI</t>
  </si>
  <si>
    <t>[尚勒乌尔法]桑利乌法希尔顿花园旅馆(Hilton Garden Inn Sanliurfa)(55346127)</t>
  </si>
  <si>
    <t>双床房&lt;不退款&gt;&lt;2人入住&gt;</t>
  </si>
  <si>
    <t>BULUT/YUSUF</t>
  </si>
  <si>
    <t>[布城]普特拉贾亚艾美度假酒店(Le Meridien Putrajaya)(68027945)</t>
  </si>
  <si>
    <t>招牌特大床房&lt;不退款&gt;&lt;2人入住&gt;</t>
  </si>
  <si>
    <t>Yusof/Mohd Qhairol Iqhssan</t>
  </si>
  <si>
    <t>[八打灵再也]八打灵再也喜来登酒店(Sheraton Petaling Jaya Hotel)(55956328)</t>
  </si>
  <si>
    <t>豪华城景特大床房&lt;不退款&gt;&lt;2人入住&gt;</t>
  </si>
  <si>
    <t>yeap/William</t>
  </si>
  <si>
    <t>[檀香山]喜来登凯拉尼公主酒店(Sheraton Princess Kaiulani)(55354617)</t>
  </si>
  <si>
    <t>客房, 1 张特大床, 城市景观, 塔楼&lt;不退款&gt;&lt;2人入住&gt;</t>
  </si>
  <si>
    <t>singson/celso</t>
  </si>
  <si>
    <t>[迈阿密]迈阿密元素国际机场酒店(Element Miami International Airport)(55270703)</t>
  </si>
  <si>
    <t>特大床工作室带沙发床&lt;不退款&gt;&lt;2人入住&gt;</t>
  </si>
  <si>
    <t>Wallace/Lakeesah</t>
  </si>
  <si>
    <t>[莫斯科]伊兹麦乐福贝塔酒店(Izmailovo Beta Hotel)(68545166)</t>
  </si>
  <si>
    <t>标准双人房&lt;不退款&gt;&lt;2人入住&gt;</t>
  </si>
  <si>
    <t>Orlov/Igor</t>
  </si>
  <si>
    <t>[芝加哥]芝加哥W酒店 - 湖滨(W Chicago - Lakeshore)(55478478)</t>
  </si>
  <si>
    <t>城景特大床房(超赞的)&lt;不退款&gt;&lt;2人入住&gt;</t>
  </si>
  <si>
    <t>Moran/Jason s</t>
  </si>
  <si>
    <t>[阿布扎比]阿布扎比市中心爵怡温德姆酒店(Tryp by Wyndham Abu Dhabi City Center)(55491559)</t>
  </si>
  <si>
    <t>经典房&lt;不退款&gt;&lt;2人入住&gt;</t>
  </si>
  <si>
    <t>Alameda/Hushenae</t>
  </si>
  <si>
    <t>[塞维利亚]巴塞罗塞维利亚雷纳西门图酒店(Barceló Sevilla Renacimiento)(55321070)</t>
  </si>
  <si>
    <t>豪华房&lt;不退款&gt;&lt;2人入住&gt;</t>
  </si>
  <si>
    <t>Afouri/Houda</t>
  </si>
  <si>
    <t>取消</t>
  </si>
  <si>
    <t>[科纳]喜来登柯那度假村及水疗馆(Sheraton Kona Resort &amp; Spa)(60514013)</t>
  </si>
  <si>
    <t>海景特大床房&lt;2人入住&gt;&lt;不退款&gt;&lt;早餐&gt;</t>
  </si>
  <si>
    <t>Jew/Stephen</t>
  </si>
  <si>
    <t>[首尔]首尔东大门诺富特大使酒店(Novotel Ambassador Seoul Dongdaemun Hotels &amp; Residences)(55543066)</t>
  </si>
  <si>
    <t>标准大号床房&lt;不退款&gt;&lt;2人入住&gt;</t>
  </si>
  <si>
    <t>Lee/Hyungseok</t>
  </si>
  <si>
    <t>赔款</t>
  </si>
  <si>
    <t>[奥尔沃克斯]帕拉帕斯海滨 HM 别墅酒店(Villas HM Palapas del Mar)(46053022)</t>
  </si>
  <si>
    <t>小型套房&lt;早餐&gt;&lt;不退款&gt;&lt;2人入住&gt;</t>
  </si>
  <si>
    <t>Gray/Yonina Mia,Cabrera/William</t>
  </si>
  <si>
    <t>[坎顿]底特律坎顿万豪费尔菲尔德酒店(Fairfield Inn &amp; Suites by Marriott Detroit Canton)(46053022)</t>
  </si>
  <si>
    <t>城景特大床房&lt;2人入住&gt;&lt;不退款&gt;&lt;早餐&gt;</t>
  </si>
  <si>
    <t>Anthony/Jesseca</t>
  </si>
  <si>
    <t>[艾因]艾恩雅乐轩酒店(Aloft Al Ain)(68025966)</t>
  </si>
  <si>
    <t>雅乐轩特大床房&lt;不退款&gt;&lt;2人入住&gt;</t>
  </si>
  <si>
    <t>AlReyami/Abdulla</t>
  </si>
  <si>
    <t>[金斯顿]金斯顿福朋喜来登酒店(Four Points by Sheraton Kingston)(55707694)</t>
  </si>
  <si>
    <t>传统特大床房&lt;不退款&gt;&lt;2人入住&gt;</t>
  </si>
  <si>
    <t>Shelepuk/Christian,ORinn/Susan</t>
  </si>
  <si>
    <t>hwang/jung hyun</t>
  </si>
  <si>
    <t>Nadzartul naimah Arobi/Nadzartul naimah arobi</t>
  </si>
  <si>
    <t>[Benito Juarez]坎昆机场万豪套房费尔菲尔德酒店(Fairfield Inn &amp; Suites by Marriott Cancun Airport)(68030197)</t>
  </si>
  <si>
    <t>Tafur/Carolina</t>
  </si>
  <si>
    <t>[首尔]空中花园东大门金斯敦酒店(Hotel Skypark Kingstown Dongdaemun)(55639486)</t>
  </si>
  <si>
    <t>标准双人床房&lt;不退款&gt;&lt;2人入住&gt;</t>
  </si>
  <si>
    <t>Lee/Chaeyeon</t>
  </si>
  <si>
    <t>[基韦斯特]基韦斯特哈瓦那小屋酒店(Havana Cabana at Key West)(55354939)</t>
  </si>
  <si>
    <t>哈瓦那两张大床房&lt;不退款&gt;&lt;2人入住&gt;</t>
  </si>
  <si>
    <t>schwall/stephanie</t>
  </si>
  <si>
    <t>[多伦多]多伦多伊顿中心万豪酒店(Marriott Downtown at CF Toronto Eaton Centre)(55402798)</t>
  </si>
  <si>
    <t>YUAN/SHAOJUN</t>
  </si>
  <si>
    <t>[奈县]朗斯特里特赌场汽车旅馆(Longstreet Inn &amp; Casino)(70393849)</t>
  </si>
  <si>
    <t>标准双人间&lt;不退款&gt;&lt;2人入住&gt;</t>
  </si>
  <si>
    <t>Huynh/Toan Trung,Ho/Loan Thuy</t>
  </si>
  <si>
    <t>[旧金山]旧金山马奎斯联合广场万豪酒店(San Francisco Marriott Marquis Union Square)(55851820)</t>
  </si>
  <si>
    <t>城景两张大床客房&lt;不退款&gt;&lt;2人入住&gt;</t>
  </si>
  <si>
    <t>Shen/Hanyang,Sun/Junyu</t>
  </si>
  <si>
    <t>[迪巴]富查伊拉海滩费尔蒙酒店及度假村(Fairmont Fujairah Beach Resort)(55956512)</t>
  </si>
  <si>
    <t>费尔蒙景特大床房&lt;2人入住&gt;&lt;不退款&gt;&lt;早餐&gt;</t>
  </si>
  <si>
    <t>Fara/Amer</t>
  </si>
  <si>
    <t>，</t>
  </si>
  <si>
    <t>本期扣款5832.96HKD</t>
  </si>
  <si>
    <t>本期扣款2013.63HKD</t>
  </si>
  <si>
    <t>70735.41 HKD</t>
  </si>
  <si>
    <t>A210525101425481</t>
  </si>
  <si>
    <t>总计：70735.41HKD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</si>
  <si>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</si>
  <si>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</si>
  <si>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</si>
  <si>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</si>
  <si>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</si>
  <si>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</si>
  <si>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</si>
  <si>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</si>
  <si>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</si>
  <si>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</si>
  <si>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</si>
  <si>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</si>
  <si>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</si>
  <si>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</si>
  <si>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</si>
  <si>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</si>
  <si>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</si>
  <si>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2021-04-14</t>
  </si>
  <si>
    <t>2066024</t>
  </si>
  <si>
    <t xml:space="preserve">基韦斯特哈瓦那小屋酒店 </t>
  </si>
  <si>
    <t>schwall stephanie</t>
  </si>
  <si>
    <t>2021-05-20</t>
  </si>
  <si>
    <t>2021-05-23</t>
  </si>
  <si>
    <t>退房日周结</t>
  </si>
  <si>
    <t>10816.20</t>
  </si>
  <si>
    <t>12823.00</t>
  </si>
  <si>
    <t>0</t>
  </si>
  <si>
    <t>0.00</t>
  </si>
  <si>
    <t>携程汇智国际直连</t>
  </si>
  <si>
    <t>2021-04-14 09:17:06</t>
  </si>
  <si>
    <t>否</t>
  </si>
  <si>
    <t>汇智国际旅游发展有限公司</t>
  </si>
  <si>
    <t>直连</t>
  </si>
  <si>
    <t>2021-04-20</t>
  </si>
  <si>
    <t>2074396</t>
  </si>
  <si>
    <t>多伦多伊顿中心万豪酒店</t>
  </si>
  <si>
    <t>YUAN SHAOJUN</t>
  </si>
  <si>
    <t>2021-05-19</t>
  </si>
  <si>
    <t>2021-05-22</t>
  </si>
  <si>
    <t>1338.12</t>
  </si>
  <si>
    <t>1593.00</t>
  </si>
  <si>
    <t>2021-04-20 08:20:19</t>
  </si>
  <si>
    <t>2074662</t>
  </si>
  <si>
    <t>朗斯特里特赌场汽车旅馆</t>
  </si>
  <si>
    <t>Huynh Toan Trung,Ho Loan Thuy</t>
  </si>
  <si>
    <t>2021-05-21</t>
  </si>
  <si>
    <t>547.68</t>
  </si>
  <si>
    <t>652.00</t>
  </si>
  <si>
    <t>2021-04-20 12:54:14</t>
  </si>
  <si>
    <t>2021-04-21</t>
  </si>
  <si>
    <t>2075789</t>
  </si>
  <si>
    <t>旧金山马奎斯联合广场万豪酒店</t>
  </si>
  <si>
    <t>Shen Hanyang,Sun Junyu</t>
  </si>
  <si>
    <t>2021-05-16</t>
  </si>
  <si>
    <t>2945.59</t>
  </si>
  <si>
    <t>3510.00</t>
  </si>
  <si>
    <t>2021-04-21 08:59:37</t>
  </si>
  <si>
    <t>2021-04-22</t>
  </si>
  <si>
    <t>2077127</t>
  </si>
  <si>
    <t>富查伊拉海滩费尔蒙酒店及度假村</t>
  </si>
  <si>
    <t>Fara Amer</t>
  </si>
  <si>
    <t>2021-05-18</t>
  </si>
  <si>
    <t>713.64</t>
  </si>
  <si>
    <t>852.00</t>
  </si>
  <si>
    <t>2021-04-22 05:00:09</t>
  </si>
  <si>
    <t>2021-04-26</t>
  </si>
  <si>
    <t>2086161</t>
  </si>
  <si>
    <t>喜来登凯拉尼公主酒店</t>
  </si>
  <si>
    <t>singson celso</t>
  </si>
  <si>
    <t>1488.64</t>
  </si>
  <si>
    <t>1776.00</t>
  </si>
  <si>
    <t>2021-04-26 23:40:07</t>
  </si>
  <si>
    <t>2021-04-27</t>
  </si>
  <si>
    <t>2087069</t>
  </si>
  <si>
    <t>喜来登柯那度假村及水疗馆</t>
  </si>
  <si>
    <t>Jew Stephen</t>
  </si>
  <si>
    <t>2021-04-27 17:02:57</t>
  </si>
  <si>
    <t>2021-05-05</t>
  </si>
  <si>
    <t>2100053</t>
  </si>
  <si>
    <t>娱乐场海洋度假村</t>
  </si>
  <si>
    <t>Harris Viola</t>
  </si>
  <si>
    <t>2021-05-14</t>
  </si>
  <si>
    <t>2021-05-17</t>
  </si>
  <si>
    <t>5250.70</t>
  </si>
  <si>
    <t>6286.00</t>
  </si>
  <si>
    <t>2021-05-05 02:43:14</t>
  </si>
  <si>
    <t>2021-05-08</t>
  </si>
  <si>
    <t>2104277</t>
  </si>
  <si>
    <t>塞祖尔阿菲尔卡昂克洛斯宝姆阿酒店</t>
  </si>
  <si>
    <t>Nardelli Fabrizio,Nardelli Haifa</t>
  </si>
  <si>
    <t>333.66</t>
  </si>
  <si>
    <t>402.00</t>
  </si>
  <si>
    <t>2021-05-08 04:41:47</t>
  </si>
  <si>
    <t>2104708</t>
  </si>
  <si>
    <t>迈阿密机场福朋喜来登酒店</t>
  </si>
  <si>
    <t>Saint-Preux Whitney</t>
  </si>
  <si>
    <t>2801.25</t>
  </si>
  <si>
    <t>3375.00</t>
  </si>
  <si>
    <t>2021-05-08 13:09:51</t>
  </si>
  <si>
    <t>2021-05-12</t>
  </si>
  <si>
    <t>2110584</t>
  </si>
  <si>
    <t>爱丁堡万怡酒店</t>
  </si>
  <si>
    <t>Chotkevic Ieva</t>
  </si>
  <si>
    <t>967.08</t>
  </si>
  <si>
    <t>1166.00</t>
  </si>
  <si>
    <t>2021-05-12 05:50:57</t>
  </si>
  <si>
    <t>2110787</t>
  </si>
  <si>
    <t>查尔斯顿露苺酒店</t>
  </si>
  <si>
    <t>Bergman Richard H</t>
  </si>
  <si>
    <t>14774.93</t>
  </si>
  <si>
    <t>17814.00</t>
  </si>
  <si>
    <t>2021-05-12 10:44:40</t>
  </si>
  <si>
    <t>2115324</t>
  </si>
  <si>
    <t xml:space="preserve">古尔冈铂尔曼中央公园酒店  </t>
  </si>
  <si>
    <t>Nagda Jai Kumar</t>
  </si>
  <si>
    <t>194.71</t>
  </si>
  <si>
    <t>234.00</t>
  </si>
  <si>
    <t>2021-05-14 17:55:12</t>
  </si>
  <si>
    <t>2021-05-15</t>
  </si>
  <si>
    <t>2116190</t>
  </si>
  <si>
    <t>阿德吉奥万豪签名系列酒店</t>
  </si>
  <si>
    <t>SHAO SHUQUAN,Zhang Yingying</t>
  </si>
  <si>
    <t>5749.69</t>
  </si>
  <si>
    <t>6924.00</t>
  </si>
  <si>
    <t>2021-05-15 04:05:57</t>
  </si>
  <si>
    <t>2116690</t>
  </si>
  <si>
    <t>蔚山新罗舒泰酒店</t>
  </si>
  <si>
    <t>JOO INKYUNG</t>
  </si>
  <si>
    <t>1096.13</t>
  </si>
  <si>
    <t>1320.00</t>
  </si>
  <si>
    <t>2021-05-15 13:14:08</t>
  </si>
  <si>
    <t>2117127</t>
  </si>
  <si>
    <t>底特律都会机场威斯汀酒店</t>
  </si>
  <si>
    <t>WEI CHUANQI</t>
  </si>
  <si>
    <t>2403.18</t>
  </si>
  <si>
    <t>2894.00</t>
  </si>
  <si>
    <t>2021-05-15 17:05:57</t>
  </si>
  <si>
    <t>2117362</t>
  </si>
  <si>
    <t>桑利乌法希尔顿花园旅馆</t>
  </si>
  <si>
    <t>BULUT YUSUF</t>
  </si>
  <si>
    <t>460.04</t>
  </si>
  <si>
    <t>554.00</t>
  </si>
  <si>
    <t>2021-05-15 18:34:54</t>
  </si>
  <si>
    <t>2118341</t>
  </si>
  <si>
    <t>吉隆坡布特拉再也艾美酒店</t>
  </si>
  <si>
    <t>Yusof Mohd Qhairol Iqhssan</t>
  </si>
  <si>
    <t>327.10</t>
  </si>
  <si>
    <t>394.00</t>
  </si>
  <si>
    <t>2021-05-16 10:15:48</t>
  </si>
  <si>
    <t>2119371</t>
  </si>
  <si>
    <t>八打灵再也喜来登酒店</t>
  </si>
  <si>
    <t>yeap William</t>
  </si>
  <si>
    <t>660.84</t>
  </si>
  <si>
    <t>796.00</t>
  </si>
  <si>
    <t>2021-05-16 21:35:34</t>
  </si>
  <si>
    <t>2119963</t>
  </si>
  <si>
    <t>748.84</t>
  </si>
  <si>
    <t>902.00</t>
  </si>
  <si>
    <t>2021-05-17 11:14:24</t>
  </si>
  <si>
    <t>2121910</t>
  </si>
  <si>
    <t>迈阿密国际机场酒店</t>
  </si>
  <si>
    <t>Wallace Lakeesah</t>
  </si>
  <si>
    <t>2623.87</t>
  </si>
  <si>
    <t>3159.00</t>
  </si>
  <si>
    <t>2021-05-18 19:34:35</t>
  </si>
  <si>
    <t>2122346</t>
  </si>
  <si>
    <t>伊兹麦洛娃贝塔三角洲酒店</t>
  </si>
  <si>
    <t>Orlov Igor</t>
  </si>
  <si>
    <t>155.85</t>
  </si>
  <si>
    <t>188.00</t>
  </si>
  <si>
    <t>2021-05-19 03:23:08</t>
  </si>
  <si>
    <t>2123352</t>
  </si>
  <si>
    <t>芝加哥W酒店 - 湖滨</t>
  </si>
  <si>
    <t>Moran Jason s</t>
  </si>
  <si>
    <t>3305.22</t>
  </si>
  <si>
    <t>3987.00</t>
  </si>
  <si>
    <t>2021-05-19 19:39:58</t>
  </si>
  <si>
    <t>2123712</t>
  </si>
  <si>
    <t>阿布扎比市中心爵怡温德姆酒店</t>
  </si>
  <si>
    <t>Alameda Hushenae</t>
  </si>
  <si>
    <t>256.99</t>
  </si>
  <si>
    <t>310.00</t>
  </si>
  <si>
    <t>2021-05-19 23:08:45</t>
  </si>
  <si>
    <t>2123866</t>
  </si>
  <si>
    <t>巴塞罗塞维利亚雷纳西门图酒店</t>
  </si>
  <si>
    <t>Afouri Houda</t>
  </si>
  <si>
    <t>2057.48</t>
  </si>
  <si>
    <t>2478.00</t>
  </si>
  <si>
    <t>2021-05-20 07:08:47</t>
  </si>
  <si>
    <t>2124001</t>
  </si>
  <si>
    <t>首尔东大门诺富特大使酒店</t>
  </si>
  <si>
    <t>Lee Hyungseok</t>
  </si>
  <si>
    <t>666.73</t>
  </si>
  <si>
    <t>803.00</t>
  </si>
  <si>
    <t>2021-05-20 10:21:15</t>
  </si>
  <si>
    <t>2124571</t>
  </si>
  <si>
    <t>阿尔艾茵雅乐轩酒店</t>
  </si>
  <si>
    <t>AlReyami Abdulla</t>
  </si>
  <si>
    <t>399.37</t>
  </si>
  <si>
    <t>481.00</t>
  </si>
  <si>
    <t>2021-05-20 17:25:48</t>
  </si>
  <si>
    <t>2125661</t>
  </si>
  <si>
    <t>金斯顿福朋喜来登酒店</t>
  </si>
  <si>
    <t>Shelepuk Christian,ORinn Susan</t>
  </si>
  <si>
    <t>424.33</t>
  </si>
  <si>
    <t>511.00</t>
  </si>
  <si>
    <t>2021-05-21 13:42:45</t>
  </si>
  <si>
    <t>2125726</t>
  </si>
  <si>
    <t>hwang jung hyun</t>
  </si>
  <si>
    <t>717.47</t>
  </si>
  <si>
    <t>864.00</t>
  </si>
  <si>
    <t>2021-05-21 14:44:13</t>
  </si>
  <si>
    <t>2125877</t>
  </si>
  <si>
    <t>Nadzartul naimah Arobi Nadzartul naimah arobi</t>
  </si>
  <si>
    <t>352.09</t>
  </si>
  <si>
    <t>424.00</t>
  </si>
  <si>
    <t>2021-05-21 16:17:29</t>
  </si>
  <si>
    <t>2126827</t>
  </si>
  <si>
    <t>坎昆机场万豪套房费尔菲尔德酒店</t>
  </si>
  <si>
    <t>Tafur Carolina</t>
  </si>
  <si>
    <t>507.25</t>
  </si>
  <si>
    <t>611.00</t>
  </si>
  <si>
    <t>2021-05-22 03:22:55</t>
  </si>
  <si>
    <t>2127282</t>
  </si>
  <si>
    <t>空中花园东大门金斯敦酒店</t>
  </si>
  <si>
    <t>Lee Chaeyeon</t>
  </si>
  <si>
    <t>414.27</t>
  </si>
  <si>
    <t>499.00</t>
  </si>
  <si>
    <t>2021-05-22 14:27:36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</si>
</sst>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4" fillId="4" borderId="1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6"/>
  <sheetViews>
    <sheetView workbookViewId="0">
      <selection activeCell="A22" sqref="$A22:$XFD22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15101823929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44330</v>
      </c>
      <c r="G2" s="5">
        <v>44333</v>
      </c>
      <c r="H2" s="4">
        <v>1</v>
      </c>
      <c r="I2" s="4">
        <v>3</v>
      </c>
      <c r="J2" s="4">
        <v>3</v>
      </c>
      <c r="K2" s="4" t="s">
        <v>28</v>
      </c>
      <c r="L2" s="4">
        <v>6286</v>
      </c>
      <c r="M2" s="4">
        <v>6286</v>
      </c>
      <c r="N2" s="4" t="s">
        <v>29</v>
      </c>
      <c r="O2" s="4" t="s">
        <v>30</v>
      </c>
      <c r="P2" s="4" t="s">
        <v>31</v>
      </c>
      <c r="Q2" s="4">
        <v>0</v>
      </c>
      <c r="R2" s="6">
        <v>44321</v>
      </c>
      <c r="S2" s="5">
        <v>44340</v>
      </c>
      <c r="T2" s="4" t="s">
        <v>32</v>
      </c>
      <c r="U2" s="4">
        <v>6286</v>
      </c>
      <c r="V2" s="4">
        <v>0</v>
      </c>
      <c r="W2" s="4">
        <v>0</v>
      </c>
    </row>
    <row r="3" s="4" customFormat="1" spans="1:24">
      <c r="A3" s="4">
        <v>15124103305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44332</v>
      </c>
      <c r="G3" s="5">
        <v>44333</v>
      </c>
      <c r="H3" s="4">
        <v>1</v>
      </c>
      <c r="I3" s="4">
        <v>1</v>
      </c>
      <c r="J3" s="4">
        <v>1</v>
      </c>
      <c r="K3" s="4" t="s">
        <v>28</v>
      </c>
      <c r="L3" s="4">
        <v>402</v>
      </c>
      <c r="M3" s="4">
        <v>402</v>
      </c>
      <c r="N3" s="4" t="s">
        <v>35</v>
      </c>
      <c r="O3" s="4" t="s">
        <v>30</v>
      </c>
      <c r="P3" s="4" t="s">
        <v>31</v>
      </c>
      <c r="Q3" s="4">
        <v>0</v>
      </c>
      <c r="R3" s="6">
        <v>44324</v>
      </c>
      <c r="S3" s="5">
        <v>44340</v>
      </c>
      <c r="T3" s="4" t="s">
        <v>32</v>
      </c>
      <c r="U3" s="4">
        <v>402</v>
      </c>
      <c r="V3" s="4">
        <v>0</v>
      </c>
      <c r="W3" s="4">
        <v>0</v>
      </c>
      <c r="X3" s="4">
        <v>2104277</v>
      </c>
    </row>
    <row r="4" s="4" customFormat="1" spans="1:23">
      <c r="A4" s="4">
        <v>15125365036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44330</v>
      </c>
      <c r="G4" s="5">
        <v>44333</v>
      </c>
      <c r="H4" s="4">
        <v>1</v>
      </c>
      <c r="I4" s="4">
        <v>3</v>
      </c>
      <c r="J4" s="4">
        <v>3</v>
      </c>
      <c r="K4" s="4" t="s">
        <v>28</v>
      </c>
      <c r="L4" s="4">
        <v>3375</v>
      </c>
      <c r="M4" s="4">
        <v>3375</v>
      </c>
      <c r="N4" s="4" t="s">
        <v>38</v>
      </c>
      <c r="O4" s="4" t="s">
        <v>30</v>
      </c>
      <c r="P4" s="4" t="s">
        <v>31</v>
      </c>
      <c r="Q4" s="4">
        <v>0</v>
      </c>
      <c r="R4" s="6">
        <v>44324</v>
      </c>
      <c r="S4" s="5">
        <v>44340</v>
      </c>
      <c r="T4" s="4" t="s">
        <v>32</v>
      </c>
      <c r="U4" s="4">
        <v>3375</v>
      </c>
      <c r="V4" s="4">
        <v>0</v>
      </c>
      <c r="W4" s="4">
        <v>0</v>
      </c>
    </row>
    <row r="5" s="4" customFormat="1" spans="1:24">
      <c r="A5" s="4">
        <v>15190462700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44335</v>
      </c>
      <c r="G5" s="5">
        <v>44337</v>
      </c>
      <c r="H5" s="4">
        <v>1</v>
      </c>
      <c r="I5" s="4">
        <v>2</v>
      </c>
      <c r="J5" s="4">
        <v>2</v>
      </c>
      <c r="K5" s="4" t="s">
        <v>28</v>
      </c>
      <c r="L5" s="4">
        <v>1166</v>
      </c>
      <c r="M5" s="4">
        <v>1166</v>
      </c>
      <c r="N5" s="4" t="s">
        <v>41</v>
      </c>
      <c r="O5" s="4" t="s">
        <v>30</v>
      </c>
      <c r="P5" s="4" t="s">
        <v>31</v>
      </c>
      <c r="Q5" s="4">
        <v>0</v>
      </c>
      <c r="R5" s="6">
        <v>44328</v>
      </c>
      <c r="S5" s="5">
        <v>44340</v>
      </c>
      <c r="T5" s="4" t="s">
        <v>32</v>
      </c>
      <c r="U5" s="4">
        <v>1166</v>
      </c>
      <c r="V5" s="4">
        <v>0</v>
      </c>
      <c r="W5" s="4">
        <v>0</v>
      </c>
      <c r="X5" s="4">
        <v>2110584</v>
      </c>
    </row>
    <row r="6" s="4" customFormat="1" spans="1:23">
      <c r="A6" s="4">
        <v>15191224804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44330</v>
      </c>
      <c r="G6" s="5">
        <v>44333</v>
      </c>
      <c r="H6" s="4">
        <v>1</v>
      </c>
      <c r="I6" s="4">
        <v>3</v>
      </c>
      <c r="J6" s="4">
        <v>3</v>
      </c>
      <c r="K6" s="4" t="s">
        <v>28</v>
      </c>
      <c r="L6" s="4">
        <v>17814</v>
      </c>
      <c r="M6" s="4">
        <v>17814</v>
      </c>
      <c r="N6" s="4" t="s">
        <v>44</v>
      </c>
      <c r="O6" s="4" t="s">
        <v>30</v>
      </c>
      <c r="P6" s="4" t="s">
        <v>31</v>
      </c>
      <c r="Q6" s="4">
        <v>0</v>
      </c>
      <c r="R6" s="6">
        <v>44328</v>
      </c>
      <c r="S6" s="5">
        <v>44340</v>
      </c>
      <c r="T6" s="4" t="s">
        <v>32</v>
      </c>
      <c r="U6" s="4">
        <v>17814</v>
      </c>
      <c r="V6" s="4">
        <v>0</v>
      </c>
      <c r="W6" s="4">
        <v>0</v>
      </c>
    </row>
    <row r="7" s="4" customFormat="1" spans="1:23">
      <c r="A7" s="4">
        <v>15200707534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44332</v>
      </c>
      <c r="G7" s="5">
        <v>44333</v>
      </c>
      <c r="H7" s="4">
        <v>1</v>
      </c>
      <c r="I7" s="4">
        <v>1</v>
      </c>
      <c r="J7" s="4">
        <v>1</v>
      </c>
      <c r="K7" s="4" t="s">
        <v>28</v>
      </c>
      <c r="L7" s="4">
        <v>234</v>
      </c>
      <c r="M7" s="4">
        <v>234</v>
      </c>
      <c r="N7" s="4" t="s">
        <v>47</v>
      </c>
      <c r="O7" s="4" t="s">
        <v>30</v>
      </c>
      <c r="P7" s="4" t="s">
        <v>31</v>
      </c>
      <c r="Q7" s="4">
        <v>0</v>
      </c>
      <c r="R7" s="6">
        <v>44330</v>
      </c>
      <c r="S7" s="5">
        <v>44340</v>
      </c>
      <c r="T7" s="4" t="s">
        <v>32</v>
      </c>
      <c r="U7" s="4">
        <v>234</v>
      </c>
      <c r="V7" s="4">
        <v>0</v>
      </c>
      <c r="W7" s="4">
        <v>0</v>
      </c>
    </row>
    <row r="8" s="4" customFormat="1" spans="1:23">
      <c r="A8" s="4">
        <v>15201935914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44332</v>
      </c>
      <c r="G8" s="5">
        <v>44335</v>
      </c>
      <c r="H8" s="4">
        <v>2</v>
      </c>
      <c r="I8" s="4">
        <v>3</v>
      </c>
      <c r="J8" s="4">
        <v>6</v>
      </c>
      <c r="K8" s="4" t="s">
        <v>28</v>
      </c>
      <c r="L8" s="4">
        <v>6924</v>
      </c>
      <c r="M8" s="4">
        <v>6924</v>
      </c>
      <c r="N8" s="4" t="s">
        <v>50</v>
      </c>
      <c r="O8" s="4" t="s">
        <v>30</v>
      </c>
      <c r="P8" s="4" t="s">
        <v>31</v>
      </c>
      <c r="Q8" s="4">
        <v>0</v>
      </c>
      <c r="R8" s="6">
        <v>44331</v>
      </c>
      <c r="S8" s="5">
        <v>44340</v>
      </c>
      <c r="T8" s="4" t="s">
        <v>32</v>
      </c>
      <c r="U8" s="4">
        <v>6924</v>
      </c>
      <c r="V8" s="4">
        <v>0</v>
      </c>
      <c r="W8" s="4">
        <v>0</v>
      </c>
    </row>
    <row r="9" s="4" customFormat="1" spans="1:24">
      <c r="A9" s="4">
        <v>15202647547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44331</v>
      </c>
      <c r="G9" s="5">
        <v>44334</v>
      </c>
      <c r="H9" s="4">
        <v>1</v>
      </c>
      <c r="I9" s="4">
        <v>3</v>
      </c>
      <c r="J9" s="4">
        <v>3</v>
      </c>
      <c r="K9" s="4" t="s">
        <v>28</v>
      </c>
      <c r="L9" s="4">
        <v>1320</v>
      </c>
      <c r="M9" s="4">
        <v>1320</v>
      </c>
      <c r="N9" s="4" t="s">
        <v>53</v>
      </c>
      <c r="O9" s="4" t="s">
        <v>30</v>
      </c>
      <c r="P9" s="4" t="s">
        <v>31</v>
      </c>
      <c r="Q9" s="4">
        <v>0</v>
      </c>
      <c r="R9" s="6">
        <v>44331</v>
      </c>
      <c r="S9" s="5">
        <v>44340</v>
      </c>
      <c r="T9" s="4" t="s">
        <v>32</v>
      </c>
      <c r="U9" s="4">
        <v>1320</v>
      </c>
      <c r="V9" s="4">
        <v>0</v>
      </c>
      <c r="W9" s="4">
        <v>0</v>
      </c>
      <c r="X9" s="4">
        <v>2116690</v>
      </c>
    </row>
    <row r="10" s="4" customFormat="1" spans="1:24">
      <c r="A10" s="4">
        <v>15203238035</v>
      </c>
      <c r="B10" s="4" t="s">
        <v>24</v>
      </c>
      <c r="C10" s="4" t="s">
        <v>25</v>
      </c>
      <c r="D10" s="4" t="s">
        <v>54</v>
      </c>
      <c r="E10" s="4" t="s">
        <v>55</v>
      </c>
      <c r="F10" s="5">
        <v>44331</v>
      </c>
      <c r="G10" s="5">
        <v>44333</v>
      </c>
      <c r="H10" s="4">
        <v>1</v>
      </c>
      <c r="I10" s="4">
        <v>2</v>
      </c>
      <c r="J10" s="4">
        <v>2</v>
      </c>
      <c r="K10" s="4" t="s">
        <v>28</v>
      </c>
      <c r="L10" s="4">
        <v>2894</v>
      </c>
      <c r="M10" s="4">
        <v>2894</v>
      </c>
      <c r="N10" s="4" t="s">
        <v>56</v>
      </c>
      <c r="O10" s="4" t="s">
        <v>30</v>
      </c>
      <c r="P10" s="4" t="s">
        <v>31</v>
      </c>
      <c r="Q10" s="4">
        <v>0</v>
      </c>
      <c r="R10" s="6">
        <v>44331</v>
      </c>
      <c r="S10" s="5">
        <v>44340</v>
      </c>
      <c r="T10" s="4" t="s">
        <v>32</v>
      </c>
      <c r="U10" s="4">
        <v>2894</v>
      </c>
      <c r="V10" s="4">
        <v>0</v>
      </c>
      <c r="W10" s="4">
        <v>0</v>
      </c>
      <c r="X10" s="4">
        <v>2117127</v>
      </c>
    </row>
    <row r="11" s="4" customFormat="1" spans="1:24">
      <c r="A11" s="4">
        <v>15203418062</v>
      </c>
      <c r="B11" s="4" t="s">
        <v>24</v>
      </c>
      <c r="C11" s="4" t="s">
        <v>25</v>
      </c>
      <c r="D11" s="4" t="s">
        <v>57</v>
      </c>
      <c r="E11" s="4" t="s">
        <v>58</v>
      </c>
      <c r="F11" s="5">
        <v>44331</v>
      </c>
      <c r="G11" s="5">
        <v>44333</v>
      </c>
      <c r="H11" s="4">
        <v>1</v>
      </c>
      <c r="I11" s="4">
        <v>2</v>
      </c>
      <c r="J11" s="4">
        <v>2</v>
      </c>
      <c r="K11" s="4" t="s">
        <v>28</v>
      </c>
      <c r="L11" s="4">
        <v>554</v>
      </c>
      <c r="M11" s="4">
        <v>554</v>
      </c>
      <c r="N11" s="4" t="s">
        <v>59</v>
      </c>
      <c r="O11" s="4" t="s">
        <v>30</v>
      </c>
      <c r="P11" s="4" t="s">
        <v>31</v>
      </c>
      <c r="Q11" s="4">
        <v>0</v>
      </c>
      <c r="R11" s="6">
        <v>44331</v>
      </c>
      <c r="S11" s="5">
        <v>44340</v>
      </c>
      <c r="T11" s="4" t="s">
        <v>32</v>
      </c>
      <c r="U11" s="4">
        <v>554</v>
      </c>
      <c r="V11" s="4">
        <v>0</v>
      </c>
      <c r="W11" s="4">
        <v>0</v>
      </c>
      <c r="X11" s="4">
        <v>2117362</v>
      </c>
    </row>
    <row r="12" s="4" customFormat="1" spans="1:23">
      <c r="A12" s="4">
        <v>15204025077</v>
      </c>
      <c r="B12" s="4" t="s">
        <v>24</v>
      </c>
      <c r="C12" s="4" t="s">
        <v>25</v>
      </c>
      <c r="D12" s="4" t="s">
        <v>60</v>
      </c>
      <c r="E12" s="4" t="s">
        <v>61</v>
      </c>
      <c r="F12" s="5">
        <v>44332</v>
      </c>
      <c r="G12" s="5">
        <v>44333</v>
      </c>
      <c r="H12" s="4">
        <v>1</v>
      </c>
      <c r="I12" s="4">
        <v>1</v>
      </c>
      <c r="J12" s="4">
        <v>1</v>
      </c>
      <c r="K12" s="4" t="s">
        <v>28</v>
      </c>
      <c r="L12" s="4">
        <v>394</v>
      </c>
      <c r="M12" s="4">
        <v>394</v>
      </c>
      <c r="N12" s="4" t="s">
        <v>62</v>
      </c>
      <c r="O12" s="4" t="s">
        <v>30</v>
      </c>
      <c r="P12" s="4" t="s">
        <v>31</v>
      </c>
      <c r="Q12" s="4">
        <v>0</v>
      </c>
      <c r="R12" s="6">
        <v>44332</v>
      </c>
      <c r="S12" s="5">
        <v>44340</v>
      </c>
      <c r="T12" s="4" t="s">
        <v>32</v>
      </c>
      <c r="U12" s="4">
        <v>394</v>
      </c>
      <c r="V12" s="4">
        <v>0</v>
      </c>
      <c r="W12" s="4">
        <v>0</v>
      </c>
    </row>
    <row r="13" s="4" customFormat="1" spans="1:24">
      <c r="A13" s="4">
        <v>15204732977</v>
      </c>
      <c r="B13" s="4" t="s">
        <v>24</v>
      </c>
      <c r="C13" s="4" t="s">
        <v>25</v>
      </c>
      <c r="D13" s="4" t="s">
        <v>63</v>
      </c>
      <c r="E13" s="4" t="s">
        <v>64</v>
      </c>
      <c r="F13" s="5">
        <v>44333</v>
      </c>
      <c r="G13" s="5">
        <v>44335</v>
      </c>
      <c r="H13" s="4">
        <v>1</v>
      </c>
      <c r="I13" s="4">
        <v>2</v>
      </c>
      <c r="J13" s="4">
        <v>2</v>
      </c>
      <c r="K13" s="4" t="s">
        <v>28</v>
      </c>
      <c r="L13" s="4">
        <v>796</v>
      </c>
      <c r="M13" s="4">
        <v>796</v>
      </c>
      <c r="N13" s="4" t="s">
        <v>65</v>
      </c>
      <c r="O13" s="4" t="s">
        <v>30</v>
      </c>
      <c r="P13" s="4" t="s">
        <v>31</v>
      </c>
      <c r="Q13" s="4">
        <v>0</v>
      </c>
      <c r="R13" s="6">
        <v>44332</v>
      </c>
      <c r="S13" s="5">
        <v>44340</v>
      </c>
      <c r="T13" s="4" t="s">
        <v>32</v>
      </c>
      <c r="U13" s="4">
        <v>796</v>
      </c>
      <c r="V13" s="4">
        <v>0</v>
      </c>
      <c r="W13" s="4">
        <v>0</v>
      </c>
      <c r="X13" s="4">
        <v>2119371</v>
      </c>
    </row>
    <row r="14" s="4" customFormat="1" spans="1:24">
      <c r="A14" s="4">
        <v>15205163075</v>
      </c>
      <c r="B14" s="4" t="s">
        <v>24</v>
      </c>
      <c r="C14" s="4" t="s">
        <v>25</v>
      </c>
      <c r="D14" s="4" t="s">
        <v>66</v>
      </c>
      <c r="E14" s="4" t="s">
        <v>67</v>
      </c>
      <c r="F14" s="5">
        <v>44333</v>
      </c>
      <c r="G14" s="5">
        <v>44334</v>
      </c>
      <c r="H14" s="4">
        <v>1</v>
      </c>
      <c r="I14" s="4">
        <v>1</v>
      </c>
      <c r="J14" s="4">
        <v>1</v>
      </c>
      <c r="K14" s="4" t="s">
        <v>28</v>
      </c>
      <c r="L14" s="4">
        <v>902</v>
      </c>
      <c r="M14" s="4">
        <v>902</v>
      </c>
      <c r="N14" s="4" t="s">
        <v>68</v>
      </c>
      <c r="O14" s="4" t="s">
        <v>30</v>
      </c>
      <c r="P14" s="4" t="s">
        <v>31</v>
      </c>
      <c r="Q14" s="4">
        <v>0</v>
      </c>
      <c r="R14" s="6">
        <v>44333</v>
      </c>
      <c r="S14" s="5">
        <v>44340</v>
      </c>
      <c r="T14" s="4" t="s">
        <v>32</v>
      </c>
      <c r="U14" s="4">
        <v>902</v>
      </c>
      <c r="V14" s="4">
        <v>0</v>
      </c>
      <c r="W14" s="4">
        <v>0</v>
      </c>
      <c r="X14" s="4">
        <v>2119963</v>
      </c>
    </row>
    <row r="15" s="4" customFormat="1" spans="1:24">
      <c r="A15" s="4">
        <v>15241880435</v>
      </c>
      <c r="B15" s="4" t="s">
        <v>24</v>
      </c>
      <c r="C15" s="4" t="s">
        <v>25</v>
      </c>
      <c r="D15" s="4" t="s">
        <v>69</v>
      </c>
      <c r="E15" s="4" t="s">
        <v>70</v>
      </c>
      <c r="F15" s="5">
        <v>44334</v>
      </c>
      <c r="G15" s="5">
        <v>44337</v>
      </c>
      <c r="H15" s="4">
        <v>1</v>
      </c>
      <c r="I15" s="4">
        <v>3</v>
      </c>
      <c r="J15" s="4">
        <v>3</v>
      </c>
      <c r="K15" s="4" t="s">
        <v>28</v>
      </c>
      <c r="L15" s="4">
        <v>3159</v>
      </c>
      <c r="M15" s="4">
        <v>3159</v>
      </c>
      <c r="N15" s="4" t="s">
        <v>71</v>
      </c>
      <c r="O15" s="4" t="s">
        <v>30</v>
      </c>
      <c r="P15" s="4" t="s">
        <v>31</v>
      </c>
      <c r="Q15" s="4">
        <v>0</v>
      </c>
      <c r="R15" s="6">
        <v>44334</v>
      </c>
      <c r="S15" s="5">
        <v>44340</v>
      </c>
      <c r="T15" s="4" t="s">
        <v>32</v>
      </c>
      <c r="U15" s="4">
        <v>3159</v>
      </c>
      <c r="V15" s="4">
        <v>0</v>
      </c>
      <c r="W15" s="4">
        <v>0</v>
      </c>
      <c r="X15" s="4">
        <v>2121910</v>
      </c>
    </row>
    <row r="16" s="4" customFormat="1" spans="1:24">
      <c r="A16" s="4">
        <v>15243350432</v>
      </c>
      <c r="B16" s="4" t="s">
        <v>24</v>
      </c>
      <c r="C16" s="4" t="s">
        <v>25</v>
      </c>
      <c r="D16" s="4" t="s">
        <v>72</v>
      </c>
      <c r="E16" s="4" t="s">
        <v>73</v>
      </c>
      <c r="F16" s="5">
        <v>44335</v>
      </c>
      <c r="G16" s="5">
        <v>44336</v>
      </c>
      <c r="H16" s="4">
        <v>1</v>
      </c>
      <c r="I16" s="4">
        <v>1</v>
      </c>
      <c r="J16" s="4">
        <v>1</v>
      </c>
      <c r="K16" s="4" t="s">
        <v>28</v>
      </c>
      <c r="L16" s="4">
        <v>188</v>
      </c>
      <c r="M16" s="4">
        <v>188</v>
      </c>
      <c r="N16" s="4" t="s">
        <v>74</v>
      </c>
      <c r="O16" s="4" t="s">
        <v>30</v>
      </c>
      <c r="P16" s="4" t="s">
        <v>31</v>
      </c>
      <c r="Q16" s="4">
        <v>0</v>
      </c>
      <c r="R16" s="6">
        <v>44335</v>
      </c>
      <c r="S16" s="5">
        <v>44340</v>
      </c>
      <c r="T16" s="4" t="s">
        <v>32</v>
      </c>
      <c r="U16" s="4">
        <v>188</v>
      </c>
      <c r="V16" s="4">
        <v>0</v>
      </c>
      <c r="W16" s="4">
        <v>0</v>
      </c>
      <c r="X16" s="4">
        <v>2122346</v>
      </c>
    </row>
    <row r="17" s="4" customFormat="1" spans="1:24">
      <c r="A17" s="4">
        <v>15245483627</v>
      </c>
      <c r="B17" s="4" t="s">
        <v>24</v>
      </c>
      <c r="C17" s="4" t="s">
        <v>25</v>
      </c>
      <c r="D17" s="4" t="s">
        <v>75</v>
      </c>
      <c r="E17" s="4" t="s">
        <v>76</v>
      </c>
      <c r="F17" s="5">
        <v>44336</v>
      </c>
      <c r="G17" s="5">
        <v>44339</v>
      </c>
      <c r="H17" s="4">
        <v>1</v>
      </c>
      <c r="I17" s="4">
        <v>3</v>
      </c>
      <c r="J17" s="4">
        <v>3</v>
      </c>
      <c r="K17" s="4" t="s">
        <v>28</v>
      </c>
      <c r="L17" s="4">
        <v>3987</v>
      </c>
      <c r="M17" s="4">
        <v>3987</v>
      </c>
      <c r="N17" s="4" t="s">
        <v>77</v>
      </c>
      <c r="O17" s="4" t="s">
        <v>30</v>
      </c>
      <c r="P17" s="4" t="s">
        <v>31</v>
      </c>
      <c r="Q17" s="4">
        <v>0</v>
      </c>
      <c r="R17" s="6">
        <v>44335</v>
      </c>
      <c r="S17" s="5">
        <v>44340</v>
      </c>
      <c r="T17" s="4" t="s">
        <v>32</v>
      </c>
      <c r="U17" s="4">
        <v>3987</v>
      </c>
      <c r="V17" s="4">
        <v>0</v>
      </c>
      <c r="W17" s="4">
        <v>0</v>
      </c>
      <c r="X17" s="4">
        <v>2123352</v>
      </c>
    </row>
    <row r="18" s="4" customFormat="1" spans="1:23">
      <c r="A18" s="4">
        <v>15246043487</v>
      </c>
      <c r="B18" s="4" t="s">
        <v>24</v>
      </c>
      <c r="C18" s="4" t="s">
        <v>25</v>
      </c>
      <c r="D18" s="4" t="s">
        <v>78</v>
      </c>
      <c r="E18" s="4" t="s">
        <v>79</v>
      </c>
      <c r="F18" s="5">
        <v>44336</v>
      </c>
      <c r="G18" s="5">
        <v>44337</v>
      </c>
      <c r="H18" s="4">
        <v>1</v>
      </c>
      <c r="I18" s="4">
        <v>1</v>
      </c>
      <c r="J18" s="4">
        <v>1</v>
      </c>
      <c r="K18" s="4" t="s">
        <v>28</v>
      </c>
      <c r="L18" s="4">
        <v>310</v>
      </c>
      <c r="M18" s="4">
        <v>310</v>
      </c>
      <c r="N18" s="4" t="s">
        <v>80</v>
      </c>
      <c r="O18" s="4" t="s">
        <v>30</v>
      </c>
      <c r="P18" s="4" t="s">
        <v>31</v>
      </c>
      <c r="Q18" s="4">
        <v>0</v>
      </c>
      <c r="R18" s="6">
        <v>44335</v>
      </c>
      <c r="S18" s="5">
        <v>44340</v>
      </c>
      <c r="T18" s="4" t="s">
        <v>32</v>
      </c>
      <c r="U18" s="4">
        <v>310</v>
      </c>
      <c r="V18" s="4">
        <v>0</v>
      </c>
      <c r="W18" s="4">
        <v>0</v>
      </c>
    </row>
    <row r="19" s="4" customFormat="1" spans="1:24">
      <c r="A19" s="4">
        <v>15246365502</v>
      </c>
      <c r="B19" s="4" t="s">
        <v>24</v>
      </c>
      <c r="C19" s="4" t="s">
        <v>25</v>
      </c>
      <c r="D19" s="4" t="s">
        <v>81</v>
      </c>
      <c r="E19" s="4" t="s">
        <v>82</v>
      </c>
      <c r="F19" s="5">
        <v>44336</v>
      </c>
      <c r="G19" s="5">
        <v>44339</v>
      </c>
      <c r="H19" s="4">
        <v>1</v>
      </c>
      <c r="I19" s="4">
        <v>3</v>
      </c>
      <c r="J19" s="4">
        <v>3</v>
      </c>
      <c r="K19" s="4" t="s">
        <v>28</v>
      </c>
      <c r="L19" s="4">
        <v>2478</v>
      </c>
      <c r="M19" s="4">
        <v>2478</v>
      </c>
      <c r="N19" s="4" t="s">
        <v>83</v>
      </c>
      <c r="O19" s="4" t="s">
        <v>30</v>
      </c>
      <c r="P19" s="4" t="s">
        <v>31</v>
      </c>
      <c r="Q19" s="4">
        <v>0</v>
      </c>
      <c r="R19" s="6">
        <v>44336</v>
      </c>
      <c r="S19" s="5">
        <v>44340</v>
      </c>
      <c r="T19" s="4" t="s">
        <v>32</v>
      </c>
      <c r="U19" s="4">
        <v>2478</v>
      </c>
      <c r="V19" s="4">
        <v>0</v>
      </c>
      <c r="W19" s="4">
        <v>0</v>
      </c>
      <c r="X19" s="4">
        <v>2123866</v>
      </c>
    </row>
    <row r="20" s="4" customFormat="1" spans="1:24">
      <c r="A20" s="4">
        <v>15023711286</v>
      </c>
      <c r="B20" s="4" t="s">
        <v>24</v>
      </c>
      <c r="C20" s="4" t="s">
        <v>84</v>
      </c>
      <c r="D20" s="4" t="s">
        <v>85</v>
      </c>
      <c r="E20" s="4" t="s">
        <v>86</v>
      </c>
      <c r="F20" s="5">
        <v>44335</v>
      </c>
      <c r="G20" s="5">
        <v>44338</v>
      </c>
      <c r="H20" s="4">
        <v>1</v>
      </c>
      <c r="I20" s="4">
        <v>3</v>
      </c>
      <c r="J20" s="4">
        <v>3</v>
      </c>
      <c r="K20" s="4" t="s">
        <v>28</v>
      </c>
      <c r="L20" s="4">
        <v>-6133</v>
      </c>
      <c r="M20" s="4">
        <v>-6133</v>
      </c>
      <c r="N20" s="4" t="s">
        <v>87</v>
      </c>
      <c r="O20" s="4" t="s">
        <v>30</v>
      </c>
      <c r="P20" s="4" t="s">
        <v>31</v>
      </c>
      <c r="Q20" s="4">
        <v>0</v>
      </c>
      <c r="R20" s="6">
        <v>44313</v>
      </c>
      <c r="S20" s="5">
        <v>44340</v>
      </c>
      <c r="T20" s="4" t="s">
        <v>32</v>
      </c>
      <c r="U20" s="4">
        <v>-6133</v>
      </c>
      <c r="V20" s="4">
        <v>0</v>
      </c>
      <c r="W20" s="4">
        <v>0</v>
      </c>
      <c r="X20" s="4">
        <v>2087069</v>
      </c>
    </row>
    <row r="21" s="4" customFormat="1" spans="1:24">
      <c r="A21" s="4">
        <v>15246620020</v>
      </c>
      <c r="B21" s="4" t="s">
        <v>24</v>
      </c>
      <c r="C21" s="4" t="s">
        <v>25</v>
      </c>
      <c r="D21" s="4" t="s">
        <v>88</v>
      </c>
      <c r="E21" s="4" t="s">
        <v>89</v>
      </c>
      <c r="F21" s="5">
        <v>44336</v>
      </c>
      <c r="G21" s="5">
        <v>44337</v>
      </c>
      <c r="H21" s="4">
        <v>1</v>
      </c>
      <c r="I21" s="4">
        <v>1</v>
      </c>
      <c r="J21" s="4">
        <v>1</v>
      </c>
      <c r="K21" s="4" t="s">
        <v>28</v>
      </c>
      <c r="L21" s="4">
        <v>803</v>
      </c>
      <c r="M21" s="4">
        <v>803</v>
      </c>
      <c r="N21" s="4" t="s">
        <v>90</v>
      </c>
      <c r="O21" s="4" t="s">
        <v>30</v>
      </c>
      <c r="P21" s="4" t="s">
        <v>31</v>
      </c>
      <c r="Q21" s="4">
        <v>0</v>
      </c>
      <c r="R21" s="6">
        <v>44336</v>
      </c>
      <c r="S21" s="5">
        <v>44340</v>
      </c>
      <c r="T21" s="4" t="s">
        <v>32</v>
      </c>
      <c r="U21" s="4">
        <v>803</v>
      </c>
      <c r="V21" s="4">
        <v>0</v>
      </c>
      <c r="W21" s="4">
        <v>0</v>
      </c>
      <c r="X21" s="4">
        <v>2124001</v>
      </c>
    </row>
    <row r="22" s="4" customFormat="1" spans="1:24">
      <c r="A22" s="4">
        <v>14508692932</v>
      </c>
      <c r="B22" s="4" t="s">
        <v>24</v>
      </c>
      <c r="C22" s="4" t="s">
        <v>91</v>
      </c>
      <c r="D22" s="4" t="s">
        <v>92</v>
      </c>
      <c r="E22" s="4" t="s">
        <v>93</v>
      </c>
      <c r="F22" s="5">
        <v>44287</v>
      </c>
      <c r="G22" s="5">
        <v>44295</v>
      </c>
      <c r="H22" s="4">
        <v>1</v>
      </c>
      <c r="I22" s="4">
        <v>8</v>
      </c>
      <c r="J22" s="4">
        <v>8</v>
      </c>
      <c r="K22" s="4" t="s">
        <v>28</v>
      </c>
      <c r="L22" s="4">
        <v>-5832.96</v>
      </c>
      <c r="M22" s="4">
        <v>-5832.96</v>
      </c>
      <c r="N22" s="4" t="s">
        <v>94</v>
      </c>
      <c r="O22" s="4" t="s">
        <v>30</v>
      </c>
      <c r="P22" s="4" t="s">
        <v>31</v>
      </c>
      <c r="Q22" s="4">
        <v>0</v>
      </c>
      <c r="R22" s="6">
        <v>44259</v>
      </c>
      <c r="S22" s="5">
        <v>44340</v>
      </c>
      <c r="U22" s="4">
        <v>0</v>
      </c>
      <c r="V22" s="4">
        <v>0</v>
      </c>
      <c r="W22" s="4">
        <v>0</v>
      </c>
      <c r="X22" s="4">
        <v>2001784</v>
      </c>
    </row>
    <row r="23" s="4" customFormat="1" spans="1:24">
      <c r="A23" s="4">
        <v>15020529931</v>
      </c>
      <c r="B23" s="4" t="s">
        <v>24</v>
      </c>
      <c r="C23" s="4" t="s">
        <v>91</v>
      </c>
      <c r="D23" s="4" t="s">
        <v>95</v>
      </c>
      <c r="E23" s="4" t="s">
        <v>96</v>
      </c>
      <c r="F23" s="5">
        <v>44315</v>
      </c>
      <c r="G23" s="5">
        <v>44318</v>
      </c>
      <c r="H23" s="4">
        <v>1</v>
      </c>
      <c r="I23" s="4">
        <v>3</v>
      </c>
      <c r="J23" s="4">
        <v>3</v>
      </c>
      <c r="K23" s="4" t="s">
        <v>28</v>
      </c>
      <c r="L23" s="4">
        <v>-2013.63</v>
      </c>
      <c r="M23" s="4">
        <v>-2013.63</v>
      </c>
      <c r="N23" s="4" t="s">
        <v>97</v>
      </c>
      <c r="O23" s="4" t="s">
        <v>30</v>
      </c>
      <c r="P23" s="4" t="s">
        <v>31</v>
      </c>
      <c r="Q23" s="4">
        <v>0</v>
      </c>
      <c r="R23" s="6">
        <v>44313</v>
      </c>
      <c r="S23" s="5">
        <v>44340</v>
      </c>
      <c r="U23" s="4">
        <v>0</v>
      </c>
      <c r="V23" s="4">
        <v>0</v>
      </c>
      <c r="W23" s="4">
        <v>0</v>
      </c>
      <c r="X23" s="4">
        <v>2086242</v>
      </c>
    </row>
    <row r="24" s="4" customFormat="1" spans="1:24">
      <c r="A24" s="4">
        <v>15247721095</v>
      </c>
      <c r="B24" s="4" t="s">
        <v>24</v>
      </c>
      <c r="C24" s="4" t="s">
        <v>25</v>
      </c>
      <c r="D24" s="4" t="s">
        <v>98</v>
      </c>
      <c r="E24" s="4" t="s">
        <v>99</v>
      </c>
      <c r="F24" s="5">
        <v>44336</v>
      </c>
      <c r="G24" s="5">
        <v>44337</v>
      </c>
      <c r="H24" s="4">
        <v>1</v>
      </c>
      <c r="I24" s="4">
        <v>1</v>
      </c>
      <c r="J24" s="4">
        <v>1</v>
      </c>
      <c r="K24" s="4" t="s">
        <v>28</v>
      </c>
      <c r="L24" s="4">
        <v>481</v>
      </c>
      <c r="M24" s="4">
        <v>481</v>
      </c>
      <c r="N24" s="4" t="s">
        <v>100</v>
      </c>
      <c r="O24" s="4" t="s">
        <v>30</v>
      </c>
      <c r="P24" s="4" t="s">
        <v>31</v>
      </c>
      <c r="Q24" s="4">
        <v>0</v>
      </c>
      <c r="R24" s="6">
        <v>44336</v>
      </c>
      <c r="S24" s="5">
        <v>44340</v>
      </c>
      <c r="T24" s="4" t="s">
        <v>32</v>
      </c>
      <c r="U24" s="4">
        <v>481</v>
      </c>
      <c r="V24" s="4">
        <v>0</v>
      </c>
      <c r="W24" s="4">
        <v>0</v>
      </c>
      <c r="X24" s="4">
        <v>2124571</v>
      </c>
    </row>
    <row r="25" s="4" customFormat="1" spans="1:24">
      <c r="A25" s="4">
        <v>15249170975</v>
      </c>
      <c r="B25" s="4" t="s">
        <v>24</v>
      </c>
      <c r="C25" s="4" t="s">
        <v>25</v>
      </c>
      <c r="D25" s="4" t="s">
        <v>101</v>
      </c>
      <c r="E25" s="4" t="s">
        <v>102</v>
      </c>
      <c r="F25" s="5">
        <v>44337</v>
      </c>
      <c r="G25" s="5">
        <v>44338</v>
      </c>
      <c r="H25" s="4">
        <v>1</v>
      </c>
      <c r="I25" s="4">
        <v>1</v>
      </c>
      <c r="J25" s="4">
        <v>1</v>
      </c>
      <c r="K25" s="4" t="s">
        <v>28</v>
      </c>
      <c r="L25" s="4">
        <v>511</v>
      </c>
      <c r="M25" s="4">
        <v>511</v>
      </c>
      <c r="N25" s="4" t="s">
        <v>103</v>
      </c>
      <c r="O25" s="4" t="s">
        <v>30</v>
      </c>
      <c r="P25" s="4" t="s">
        <v>31</v>
      </c>
      <c r="Q25" s="4">
        <v>0</v>
      </c>
      <c r="R25" s="6">
        <v>44337</v>
      </c>
      <c r="S25" s="5">
        <v>44340</v>
      </c>
      <c r="T25" s="4" t="s">
        <v>32</v>
      </c>
      <c r="U25" s="4">
        <v>511</v>
      </c>
      <c r="V25" s="4">
        <v>0</v>
      </c>
      <c r="W25" s="4">
        <v>0</v>
      </c>
      <c r="X25" s="4">
        <v>2125661</v>
      </c>
    </row>
    <row r="26" s="4" customFormat="1" spans="1:24">
      <c r="A26" s="4">
        <v>15249247507</v>
      </c>
      <c r="B26" s="4" t="s">
        <v>24</v>
      </c>
      <c r="C26" s="4" t="s">
        <v>25</v>
      </c>
      <c r="D26" s="4" t="s">
        <v>88</v>
      </c>
      <c r="E26" s="4" t="s">
        <v>89</v>
      </c>
      <c r="F26" s="5">
        <v>44337</v>
      </c>
      <c r="G26" s="5">
        <v>44338</v>
      </c>
      <c r="H26" s="4">
        <v>1</v>
      </c>
      <c r="I26" s="4">
        <v>1</v>
      </c>
      <c r="J26" s="4">
        <v>1</v>
      </c>
      <c r="K26" s="4" t="s">
        <v>28</v>
      </c>
      <c r="L26" s="4">
        <v>864</v>
      </c>
      <c r="M26" s="4">
        <v>864</v>
      </c>
      <c r="N26" s="4" t="s">
        <v>104</v>
      </c>
      <c r="O26" s="4" t="s">
        <v>30</v>
      </c>
      <c r="P26" s="4" t="s">
        <v>31</v>
      </c>
      <c r="Q26" s="4">
        <v>0</v>
      </c>
      <c r="R26" s="6">
        <v>44337</v>
      </c>
      <c r="S26" s="5">
        <v>44340</v>
      </c>
      <c r="T26" s="4" t="s">
        <v>32</v>
      </c>
      <c r="U26" s="4">
        <v>864</v>
      </c>
      <c r="V26" s="4">
        <v>0</v>
      </c>
      <c r="W26" s="4">
        <v>0</v>
      </c>
      <c r="X26" s="4">
        <v>2125726</v>
      </c>
    </row>
    <row r="27" s="4" customFormat="1" spans="1:24">
      <c r="A27" s="4">
        <v>15249363160</v>
      </c>
      <c r="B27" s="4" t="s">
        <v>24</v>
      </c>
      <c r="C27" s="4" t="s">
        <v>25</v>
      </c>
      <c r="D27" s="4" t="s">
        <v>60</v>
      </c>
      <c r="E27" s="4" t="s">
        <v>61</v>
      </c>
      <c r="F27" s="5">
        <v>44337</v>
      </c>
      <c r="G27" s="5">
        <v>44338</v>
      </c>
      <c r="H27" s="4">
        <v>1</v>
      </c>
      <c r="I27" s="4">
        <v>1</v>
      </c>
      <c r="J27" s="4">
        <v>1</v>
      </c>
      <c r="K27" s="4" t="s">
        <v>28</v>
      </c>
      <c r="L27" s="4">
        <v>424</v>
      </c>
      <c r="M27" s="4">
        <v>424</v>
      </c>
      <c r="N27" s="4" t="s">
        <v>105</v>
      </c>
      <c r="O27" s="4" t="s">
        <v>30</v>
      </c>
      <c r="P27" s="4" t="s">
        <v>31</v>
      </c>
      <c r="Q27" s="4">
        <v>0</v>
      </c>
      <c r="R27" s="6">
        <v>44337</v>
      </c>
      <c r="S27" s="5">
        <v>44340</v>
      </c>
      <c r="T27" s="4" t="s">
        <v>32</v>
      </c>
      <c r="U27" s="4">
        <v>424</v>
      </c>
      <c r="V27" s="4">
        <v>0</v>
      </c>
      <c r="W27" s="4">
        <v>0</v>
      </c>
      <c r="X27" s="4">
        <v>2125877</v>
      </c>
    </row>
    <row r="28" s="4" customFormat="1" spans="1:24">
      <c r="A28" s="4">
        <v>15250078355</v>
      </c>
      <c r="B28" s="4" t="s">
        <v>24</v>
      </c>
      <c r="C28" s="4" t="s">
        <v>25</v>
      </c>
      <c r="D28" s="4" t="s">
        <v>106</v>
      </c>
      <c r="E28" s="4" t="s">
        <v>40</v>
      </c>
      <c r="F28" s="5">
        <v>44338</v>
      </c>
      <c r="G28" s="5">
        <v>44339</v>
      </c>
      <c r="H28" s="4">
        <v>1</v>
      </c>
      <c r="I28" s="4">
        <v>1</v>
      </c>
      <c r="J28" s="4">
        <v>1</v>
      </c>
      <c r="K28" s="4" t="s">
        <v>28</v>
      </c>
      <c r="L28" s="4">
        <v>611</v>
      </c>
      <c r="M28" s="4">
        <v>611</v>
      </c>
      <c r="N28" s="4" t="s">
        <v>107</v>
      </c>
      <c r="O28" s="4" t="s">
        <v>30</v>
      </c>
      <c r="P28" s="4" t="s">
        <v>31</v>
      </c>
      <c r="Q28" s="4">
        <v>0</v>
      </c>
      <c r="R28" s="6">
        <v>44338</v>
      </c>
      <c r="S28" s="5">
        <v>44340</v>
      </c>
      <c r="T28" s="4" t="s">
        <v>32</v>
      </c>
      <c r="U28" s="4">
        <v>611</v>
      </c>
      <c r="V28" s="4">
        <v>0</v>
      </c>
      <c r="W28" s="4">
        <v>0</v>
      </c>
      <c r="X28" s="4">
        <v>2126827</v>
      </c>
    </row>
    <row r="29" s="4" customFormat="1" spans="1:23">
      <c r="A29" s="4">
        <v>15250517888</v>
      </c>
      <c r="B29" s="4" t="s">
        <v>24</v>
      </c>
      <c r="C29" s="4" t="s">
        <v>25</v>
      </c>
      <c r="D29" s="4" t="s">
        <v>108</v>
      </c>
      <c r="E29" s="4" t="s">
        <v>109</v>
      </c>
      <c r="F29" s="5">
        <v>44338</v>
      </c>
      <c r="G29" s="5">
        <v>44339</v>
      </c>
      <c r="H29" s="4">
        <v>1</v>
      </c>
      <c r="I29" s="4">
        <v>1</v>
      </c>
      <c r="J29" s="4">
        <v>1</v>
      </c>
      <c r="K29" s="4" t="s">
        <v>28</v>
      </c>
      <c r="L29" s="4">
        <v>499</v>
      </c>
      <c r="M29" s="4">
        <v>499</v>
      </c>
      <c r="N29" s="4" t="s">
        <v>110</v>
      </c>
      <c r="O29" s="4" t="s">
        <v>30</v>
      </c>
      <c r="P29" s="4" t="s">
        <v>31</v>
      </c>
      <c r="Q29" s="4">
        <v>0</v>
      </c>
      <c r="R29" s="6">
        <v>44338</v>
      </c>
      <c r="S29" s="5">
        <v>44340</v>
      </c>
      <c r="T29" s="4" t="s">
        <v>32</v>
      </c>
      <c r="U29" s="4">
        <v>499</v>
      </c>
      <c r="V29" s="4">
        <v>0</v>
      </c>
      <c r="W29" s="4">
        <v>0</v>
      </c>
    </row>
    <row r="30" s="4" customFormat="1" spans="1:24">
      <c r="A30" s="4">
        <v>14907967897</v>
      </c>
      <c r="B30" s="4" t="s">
        <v>24</v>
      </c>
      <c r="C30" s="4" t="s">
        <v>25</v>
      </c>
      <c r="D30" s="4" t="s">
        <v>111</v>
      </c>
      <c r="E30" s="4" t="s">
        <v>112</v>
      </c>
      <c r="F30" s="5">
        <v>44336</v>
      </c>
      <c r="G30" s="5">
        <v>44339</v>
      </c>
      <c r="H30" s="4">
        <v>1</v>
      </c>
      <c r="I30" s="4">
        <v>3</v>
      </c>
      <c r="J30" s="4">
        <v>3</v>
      </c>
      <c r="K30" s="4" t="s">
        <v>28</v>
      </c>
      <c r="L30" s="4">
        <v>12823</v>
      </c>
      <c r="M30" s="4">
        <v>12823</v>
      </c>
      <c r="N30" s="4" t="s">
        <v>113</v>
      </c>
      <c r="O30" s="4" t="s">
        <v>30</v>
      </c>
      <c r="P30" s="4" t="s">
        <v>31</v>
      </c>
      <c r="Q30" s="4">
        <v>0</v>
      </c>
      <c r="R30" s="6">
        <v>44300</v>
      </c>
      <c r="S30" s="5">
        <v>44340</v>
      </c>
      <c r="T30" s="4" t="s">
        <v>32</v>
      </c>
      <c r="U30" s="4">
        <v>12823</v>
      </c>
      <c r="V30" s="4">
        <v>0</v>
      </c>
      <c r="W30" s="4">
        <v>0</v>
      </c>
      <c r="X30" s="4">
        <v>2066024</v>
      </c>
    </row>
    <row r="31" s="4" customFormat="1" spans="1:24">
      <c r="A31" s="4">
        <v>14958074305</v>
      </c>
      <c r="B31" s="4" t="s">
        <v>24</v>
      </c>
      <c r="C31" s="4" t="s">
        <v>25</v>
      </c>
      <c r="D31" s="4" t="s">
        <v>114</v>
      </c>
      <c r="E31" s="4" t="s">
        <v>37</v>
      </c>
      <c r="F31" s="5">
        <v>44335</v>
      </c>
      <c r="G31" s="5">
        <v>44338</v>
      </c>
      <c r="H31" s="4">
        <v>1</v>
      </c>
      <c r="I31" s="4">
        <v>3</v>
      </c>
      <c r="J31" s="4">
        <v>3</v>
      </c>
      <c r="K31" s="4" t="s">
        <v>28</v>
      </c>
      <c r="L31" s="4">
        <v>1593</v>
      </c>
      <c r="M31" s="4">
        <v>1593</v>
      </c>
      <c r="N31" s="4" t="s">
        <v>115</v>
      </c>
      <c r="O31" s="4" t="s">
        <v>30</v>
      </c>
      <c r="P31" s="4" t="s">
        <v>31</v>
      </c>
      <c r="Q31" s="4">
        <v>0</v>
      </c>
      <c r="R31" s="6">
        <v>44306</v>
      </c>
      <c r="S31" s="5">
        <v>44340</v>
      </c>
      <c r="T31" s="4" t="s">
        <v>32</v>
      </c>
      <c r="U31" s="4">
        <v>1593</v>
      </c>
      <c r="V31" s="4">
        <v>0</v>
      </c>
      <c r="W31" s="4">
        <v>0</v>
      </c>
      <c r="X31" s="4">
        <v>2074396</v>
      </c>
    </row>
    <row r="32" s="4" customFormat="1" spans="1:24">
      <c r="A32" s="4">
        <v>14961874667</v>
      </c>
      <c r="B32" s="4" t="s">
        <v>24</v>
      </c>
      <c r="C32" s="4" t="s">
        <v>25</v>
      </c>
      <c r="D32" s="4" t="s">
        <v>116</v>
      </c>
      <c r="E32" s="4" t="s">
        <v>117</v>
      </c>
      <c r="F32" s="5">
        <v>44337</v>
      </c>
      <c r="G32" s="5">
        <v>44338</v>
      </c>
      <c r="H32" s="4">
        <v>1</v>
      </c>
      <c r="I32" s="4">
        <v>1</v>
      </c>
      <c r="J32" s="4">
        <v>1</v>
      </c>
      <c r="K32" s="4" t="s">
        <v>28</v>
      </c>
      <c r="L32" s="4">
        <v>652</v>
      </c>
      <c r="M32" s="4">
        <v>652</v>
      </c>
      <c r="N32" s="4" t="s">
        <v>118</v>
      </c>
      <c r="O32" s="4" t="s">
        <v>30</v>
      </c>
      <c r="P32" s="4" t="s">
        <v>31</v>
      </c>
      <c r="Q32" s="4">
        <v>0</v>
      </c>
      <c r="R32" s="6">
        <v>44306</v>
      </c>
      <c r="S32" s="5">
        <v>44340</v>
      </c>
      <c r="T32" s="4" t="s">
        <v>32</v>
      </c>
      <c r="U32" s="4">
        <v>652</v>
      </c>
      <c r="V32" s="4">
        <v>0</v>
      </c>
      <c r="W32" s="4">
        <v>0</v>
      </c>
      <c r="X32" s="4">
        <v>2074662</v>
      </c>
    </row>
    <row r="33" s="4" customFormat="1" spans="1:23">
      <c r="A33" s="4">
        <v>14968578219</v>
      </c>
      <c r="B33" s="4" t="s">
        <v>24</v>
      </c>
      <c r="C33" s="4" t="s">
        <v>25</v>
      </c>
      <c r="D33" s="4" t="s">
        <v>119</v>
      </c>
      <c r="E33" s="4" t="s">
        <v>120</v>
      </c>
      <c r="F33" s="5">
        <v>44332</v>
      </c>
      <c r="G33" s="5">
        <v>44335</v>
      </c>
      <c r="H33" s="4">
        <v>1</v>
      </c>
      <c r="I33" s="4">
        <v>3</v>
      </c>
      <c r="J33" s="4">
        <v>3</v>
      </c>
      <c r="K33" s="4" t="s">
        <v>28</v>
      </c>
      <c r="L33" s="4">
        <v>3510</v>
      </c>
      <c r="M33" s="4">
        <v>3510</v>
      </c>
      <c r="N33" s="4" t="s">
        <v>121</v>
      </c>
      <c r="O33" s="4" t="s">
        <v>30</v>
      </c>
      <c r="P33" s="4" t="s">
        <v>31</v>
      </c>
      <c r="Q33" s="4">
        <v>0</v>
      </c>
      <c r="R33" s="6">
        <v>44307</v>
      </c>
      <c r="S33" s="5">
        <v>44340</v>
      </c>
      <c r="T33" s="4" t="s">
        <v>32</v>
      </c>
      <c r="U33" s="4">
        <v>3510</v>
      </c>
      <c r="V33" s="4">
        <v>0</v>
      </c>
      <c r="W33" s="4">
        <v>0</v>
      </c>
    </row>
    <row r="34" s="4" customFormat="1" spans="1:24">
      <c r="A34" s="4">
        <v>14976730075</v>
      </c>
      <c r="B34" s="4" t="s">
        <v>24</v>
      </c>
      <c r="C34" s="4" t="s">
        <v>25</v>
      </c>
      <c r="D34" s="4" t="s">
        <v>122</v>
      </c>
      <c r="E34" s="4" t="s">
        <v>123</v>
      </c>
      <c r="F34" s="5">
        <v>44334</v>
      </c>
      <c r="G34" s="5">
        <v>44335</v>
      </c>
      <c r="H34" s="4">
        <v>1</v>
      </c>
      <c r="I34" s="4">
        <v>1</v>
      </c>
      <c r="J34" s="4">
        <v>1</v>
      </c>
      <c r="K34" s="4" t="s">
        <v>28</v>
      </c>
      <c r="L34" s="4">
        <v>852</v>
      </c>
      <c r="M34" s="4">
        <v>852</v>
      </c>
      <c r="N34" s="4" t="s">
        <v>124</v>
      </c>
      <c r="O34" s="4" t="s">
        <v>30</v>
      </c>
      <c r="P34" s="4" t="s">
        <v>31</v>
      </c>
      <c r="Q34" s="4">
        <v>0</v>
      </c>
      <c r="R34" s="6">
        <v>44308</v>
      </c>
      <c r="S34" s="5">
        <v>44340</v>
      </c>
      <c r="T34" s="4" t="s">
        <v>32</v>
      </c>
      <c r="U34" s="4">
        <v>852</v>
      </c>
      <c r="V34" s="4">
        <v>0</v>
      </c>
      <c r="W34" s="4">
        <v>0</v>
      </c>
      <c r="X34" s="4">
        <v>2077127</v>
      </c>
    </row>
    <row r="35" s="4" customFormat="1" spans="1:24">
      <c r="A35" s="4">
        <v>15020111787</v>
      </c>
      <c r="B35" s="4" t="s">
        <v>24</v>
      </c>
      <c r="C35" s="4" t="s">
        <v>25</v>
      </c>
      <c r="D35" s="4" t="s">
        <v>66</v>
      </c>
      <c r="E35" s="4" t="s">
        <v>67</v>
      </c>
      <c r="F35" s="5">
        <v>44334</v>
      </c>
      <c r="G35" s="5">
        <v>44336</v>
      </c>
      <c r="H35" s="4">
        <v>1</v>
      </c>
      <c r="I35" s="4">
        <v>2</v>
      </c>
      <c r="J35" s="4">
        <v>2</v>
      </c>
      <c r="K35" s="4" t="s">
        <v>28</v>
      </c>
      <c r="L35" s="4">
        <v>1776</v>
      </c>
      <c r="M35" s="4">
        <v>1776</v>
      </c>
      <c r="N35" s="4" t="s">
        <v>68</v>
      </c>
      <c r="O35" s="4" t="s">
        <v>30</v>
      </c>
      <c r="P35" s="4" t="s">
        <v>31</v>
      </c>
      <c r="Q35" s="4">
        <v>0</v>
      </c>
      <c r="R35" s="6">
        <v>44312</v>
      </c>
      <c r="S35" s="5">
        <v>44340</v>
      </c>
      <c r="T35" s="4" t="s">
        <v>32</v>
      </c>
      <c r="U35" s="4">
        <v>1776</v>
      </c>
      <c r="V35" s="4">
        <v>0</v>
      </c>
      <c r="W35" s="4">
        <v>0</v>
      </c>
      <c r="X35" s="4">
        <v>2086161</v>
      </c>
    </row>
    <row r="36" s="4" customFormat="1" spans="1:24">
      <c r="A36" s="4">
        <v>15023711286</v>
      </c>
      <c r="B36" s="4" t="s">
        <v>24</v>
      </c>
      <c r="C36" s="4" t="s">
        <v>25</v>
      </c>
      <c r="D36" s="4" t="s">
        <v>85</v>
      </c>
      <c r="E36" s="4" t="s">
        <v>86</v>
      </c>
      <c r="F36" s="5">
        <v>44335</v>
      </c>
      <c r="G36" s="5">
        <v>44338</v>
      </c>
      <c r="H36" s="4">
        <v>1</v>
      </c>
      <c r="I36" s="4">
        <v>3</v>
      </c>
      <c r="J36" s="4">
        <v>3</v>
      </c>
      <c r="K36" s="4" t="s">
        <v>28</v>
      </c>
      <c r="L36" s="4">
        <v>6133</v>
      </c>
      <c r="M36" s="4">
        <v>6133</v>
      </c>
      <c r="N36" s="4" t="s">
        <v>87</v>
      </c>
      <c r="O36" s="4" t="s">
        <v>30</v>
      </c>
      <c r="P36" s="4" t="s">
        <v>31</v>
      </c>
      <c r="Q36" s="4">
        <v>0</v>
      </c>
      <c r="R36" s="6">
        <v>44313</v>
      </c>
      <c r="S36" s="5">
        <v>44340</v>
      </c>
      <c r="T36" s="4" t="s">
        <v>32</v>
      </c>
      <c r="U36" s="4">
        <v>6133</v>
      </c>
      <c r="V36" s="4">
        <v>0</v>
      </c>
      <c r="W36" s="4">
        <v>0</v>
      </c>
      <c r="X36" s="4">
        <v>2087069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2"/>
  <sheetViews>
    <sheetView tabSelected="1" topLeftCell="A4" workbookViewId="0">
      <selection activeCell="G47" sqref="G47"/>
    </sheetView>
  </sheetViews>
  <sheetFormatPr defaultColWidth="9" defaultRowHeight="13.5"/>
  <cols>
    <col min="1" max="1" width="11.5" style="4" customWidth="1"/>
    <col min="2" max="3" width="10.375" style="4"/>
    <col min="4" max="4" width="9.375" style="4"/>
    <col min="5" max="6" width="9" style="4"/>
    <col min="7" max="7" width="10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125</v>
      </c>
    </row>
    <row r="2" s="4" customFormat="1" spans="1:9">
      <c r="A2" s="4">
        <v>15101823929</v>
      </c>
      <c r="B2" s="5">
        <v>44330</v>
      </c>
      <c r="C2" s="5">
        <v>44333</v>
      </c>
      <c r="D2" s="4">
        <v>6286</v>
      </c>
      <c r="E2" s="4" t="str">
        <f>VLOOKUP(A2,HOP!A:L,12,0)</f>
        <v>6286.00</v>
      </c>
      <c r="F2" s="4" t="str">
        <f>VLOOKUP(A2,HOP!A:C,3,0)</f>
        <v>2100053</v>
      </c>
      <c r="G2" s="4">
        <f>D2-E2</f>
        <v>0</v>
      </c>
      <c r="H2" s="4" t="str">
        <f>$H$1&amp;F2</f>
        <v>，2100053</v>
      </c>
      <c r="I2" s="4" t="str">
        <f>VLOOKUP(A2,HOP!A:T,20,0)</f>
        <v>直连</v>
      </c>
    </row>
    <row r="3" s="4" customFormat="1" spans="1:9">
      <c r="A3" s="4">
        <v>15124103305</v>
      </c>
      <c r="B3" s="5">
        <v>44332</v>
      </c>
      <c r="C3" s="5">
        <v>44333</v>
      </c>
      <c r="D3" s="4">
        <v>402</v>
      </c>
      <c r="E3" s="4" t="str">
        <f>VLOOKUP(A3,HOP!A:L,12,0)</f>
        <v>402.00</v>
      </c>
      <c r="F3" s="4" t="str">
        <f>VLOOKUP(A3,HOP!A:C,3,0)</f>
        <v>2104277</v>
      </c>
      <c r="G3" s="4">
        <f t="shared" ref="G3:G36" si="0">D3-E3</f>
        <v>0</v>
      </c>
      <c r="H3" s="4" t="str">
        <f t="shared" ref="H3:H36" si="1">$H$1&amp;F3</f>
        <v>，2104277</v>
      </c>
      <c r="I3" s="4" t="str">
        <f>VLOOKUP(A3,HOP!A:T,20,0)</f>
        <v>直连</v>
      </c>
    </row>
    <row r="4" s="4" customFormat="1" spans="1:9">
      <c r="A4" s="4">
        <v>15125365036</v>
      </c>
      <c r="B4" s="5">
        <v>44330</v>
      </c>
      <c r="C4" s="5">
        <v>44333</v>
      </c>
      <c r="D4" s="4">
        <v>3375</v>
      </c>
      <c r="E4" s="4" t="str">
        <f>VLOOKUP(A4,HOP!A:L,12,0)</f>
        <v>3375.00</v>
      </c>
      <c r="F4" s="4" t="str">
        <f>VLOOKUP(A4,HOP!A:C,3,0)</f>
        <v>2104708</v>
      </c>
      <c r="G4" s="4">
        <f t="shared" si="0"/>
        <v>0</v>
      </c>
      <c r="H4" s="4" t="str">
        <f t="shared" si="1"/>
        <v>，2104708</v>
      </c>
      <c r="I4" s="4" t="str">
        <f>VLOOKUP(A4,HOP!A:T,20,0)</f>
        <v>直连</v>
      </c>
    </row>
    <row r="5" s="4" customFormat="1" spans="1:9">
      <c r="A5" s="4">
        <v>15190462700</v>
      </c>
      <c r="B5" s="5">
        <v>44335</v>
      </c>
      <c r="C5" s="5">
        <v>44337</v>
      </c>
      <c r="D5" s="4">
        <v>1166</v>
      </c>
      <c r="E5" s="4" t="str">
        <f>VLOOKUP(A5,HOP!A:L,12,0)</f>
        <v>1166.00</v>
      </c>
      <c r="F5" s="4" t="str">
        <f>VLOOKUP(A5,HOP!A:C,3,0)</f>
        <v>2110584</v>
      </c>
      <c r="G5" s="4">
        <f t="shared" si="0"/>
        <v>0</v>
      </c>
      <c r="H5" s="4" t="str">
        <f t="shared" si="1"/>
        <v>，2110584</v>
      </c>
      <c r="I5" s="4" t="str">
        <f>VLOOKUP(A5,HOP!A:T,20,0)</f>
        <v>直连</v>
      </c>
    </row>
    <row r="6" s="4" customFormat="1" spans="1:9">
      <c r="A6" s="4">
        <v>15191224804</v>
      </c>
      <c r="B6" s="5">
        <v>44330</v>
      </c>
      <c r="C6" s="5">
        <v>44333</v>
      </c>
      <c r="D6" s="4">
        <v>17814</v>
      </c>
      <c r="E6" s="4" t="str">
        <f>VLOOKUP(A6,HOP!A:L,12,0)</f>
        <v>17814.00</v>
      </c>
      <c r="F6" s="4" t="str">
        <f>VLOOKUP(A6,HOP!A:C,3,0)</f>
        <v>2110787</v>
      </c>
      <c r="G6" s="4">
        <f t="shared" si="0"/>
        <v>0</v>
      </c>
      <c r="H6" s="4" t="str">
        <f t="shared" si="1"/>
        <v>，2110787</v>
      </c>
      <c r="I6" s="4" t="str">
        <f>VLOOKUP(A6,HOP!A:T,20,0)</f>
        <v>直连</v>
      </c>
    </row>
    <row r="7" s="4" customFormat="1" spans="1:9">
      <c r="A7" s="4">
        <v>15200707534</v>
      </c>
      <c r="B7" s="5">
        <v>44332</v>
      </c>
      <c r="C7" s="5">
        <v>44333</v>
      </c>
      <c r="D7" s="4">
        <v>234</v>
      </c>
      <c r="E7" s="4" t="str">
        <f>VLOOKUP(A7,HOP!A:L,12,0)</f>
        <v>234.00</v>
      </c>
      <c r="F7" s="4" t="str">
        <f>VLOOKUP(A7,HOP!A:C,3,0)</f>
        <v>2115324</v>
      </c>
      <c r="G7" s="4">
        <f t="shared" si="0"/>
        <v>0</v>
      </c>
      <c r="H7" s="4" t="str">
        <f t="shared" si="1"/>
        <v>，2115324</v>
      </c>
      <c r="I7" s="4" t="str">
        <f>VLOOKUP(A7,HOP!A:T,20,0)</f>
        <v>直连</v>
      </c>
    </row>
    <row r="8" s="4" customFormat="1" spans="1:9">
      <c r="A8" s="4">
        <v>15201935914</v>
      </c>
      <c r="B8" s="5">
        <v>44332</v>
      </c>
      <c r="C8" s="5">
        <v>44335</v>
      </c>
      <c r="D8" s="4">
        <v>6924</v>
      </c>
      <c r="E8" s="4" t="str">
        <f>VLOOKUP(A8,HOP!A:L,12,0)</f>
        <v>6924.00</v>
      </c>
      <c r="F8" s="4" t="str">
        <f>VLOOKUP(A8,HOP!A:C,3,0)</f>
        <v>2116190</v>
      </c>
      <c r="G8" s="4">
        <f t="shared" si="0"/>
        <v>0</v>
      </c>
      <c r="H8" s="4" t="str">
        <f t="shared" si="1"/>
        <v>，2116190</v>
      </c>
      <c r="I8" s="4" t="str">
        <f>VLOOKUP(A8,HOP!A:T,20,0)</f>
        <v>直连</v>
      </c>
    </row>
    <row r="9" s="4" customFormat="1" spans="1:9">
      <c r="A9" s="4">
        <v>15202647547</v>
      </c>
      <c r="B9" s="5">
        <v>44331</v>
      </c>
      <c r="C9" s="5">
        <v>44334</v>
      </c>
      <c r="D9" s="4">
        <v>1320</v>
      </c>
      <c r="E9" s="4" t="str">
        <f>VLOOKUP(A9,HOP!A:L,12,0)</f>
        <v>1320.00</v>
      </c>
      <c r="F9" s="4" t="str">
        <f>VLOOKUP(A9,HOP!A:C,3,0)</f>
        <v>2116690</v>
      </c>
      <c r="G9" s="4">
        <f t="shared" si="0"/>
        <v>0</v>
      </c>
      <c r="H9" s="4" t="str">
        <f t="shared" si="1"/>
        <v>，2116690</v>
      </c>
      <c r="I9" s="4" t="str">
        <f>VLOOKUP(A9,HOP!A:T,20,0)</f>
        <v>直连</v>
      </c>
    </row>
    <row r="10" s="4" customFormat="1" spans="1:9">
      <c r="A10" s="4">
        <v>15203238035</v>
      </c>
      <c r="B10" s="5">
        <v>44331</v>
      </c>
      <c r="C10" s="5">
        <v>44333</v>
      </c>
      <c r="D10" s="4">
        <v>2894</v>
      </c>
      <c r="E10" s="4" t="str">
        <f>VLOOKUP(A10,HOP!A:L,12,0)</f>
        <v>2894.00</v>
      </c>
      <c r="F10" s="4" t="str">
        <f>VLOOKUP(A10,HOP!A:C,3,0)</f>
        <v>2117127</v>
      </c>
      <c r="G10" s="4">
        <f t="shared" si="0"/>
        <v>0</v>
      </c>
      <c r="H10" s="4" t="str">
        <f t="shared" si="1"/>
        <v>，2117127</v>
      </c>
      <c r="I10" s="4" t="str">
        <f>VLOOKUP(A10,HOP!A:T,20,0)</f>
        <v>直连</v>
      </c>
    </row>
    <row r="11" s="4" customFormat="1" spans="1:9">
      <c r="A11" s="4">
        <v>15203418062</v>
      </c>
      <c r="B11" s="5">
        <v>44331</v>
      </c>
      <c r="C11" s="5">
        <v>44333</v>
      </c>
      <c r="D11" s="4">
        <v>554</v>
      </c>
      <c r="E11" s="4" t="str">
        <f>VLOOKUP(A11,HOP!A:L,12,0)</f>
        <v>554.00</v>
      </c>
      <c r="F11" s="4" t="str">
        <f>VLOOKUP(A11,HOP!A:C,3,0)</f>
        <v>2117362</v>
      </c>
      <c r="G11" s="4">
        <f t="shared" si="0"/>
        <v>0</v>
      </c>
      <c r="H11" s="4" t="str">
        <f t="shared" si="1"/>
        <v>，2117362</v>
      </c>
      <c r="I11" s="4" t="str">
        <f>VLOOKUP(A11,HOP!A:T,20,0)</f>
        <v>直连</v>
      </c>
    </row>
    <row r="12" s="4" customFormat="1" spans="1:9">
      <c r="A12" s="4">
        <v>15204025077</v>
      </c>
      <c r="B12" s="5">
        <v>44332</v>
      </c>
      <c r="C12" s="5">
        <v>44333</v>
      </c>
      <c r="D12" s="4">
        <v>394</v>
      </c>
      <c r="E12" s="4" t="str">
        <f>VLOOKUP(A12,HOP!A:L,12,0)</f>
        <v>394.00</v>
      </c>
      <c r="F12" s="4" t="str">
        <f>VLOOKUP(A12,HOP!A:C,3,0)</f>
        <v>2118341</v>
      </c>
      <c r="G12" s="4">
        <f t="shared" si="0"/>
        <v>0</v>
      </c>
      <c r="H12" s="4" t="str">
        <f t="shared" si="1"/>
        <v>，2118341</v>
      </c>
      <c r="I12" s="4" t="str">
        <f>VLOOKUP(A12,HOP!A:T,20,0)</f>
        <v>直连</v>
      </c>
    </row>
    <row r="13" s="4" customFormat="1" spans="1:9">
      <c r="A13" s="4">
        <v>15204732977</v>
      </c>
      <c r="B13" s="5">
        <v>44333</v>
      </c>
      <c r="C13" s="5">
        <v>44335</v>
      </c>
      <c r="D13" s="4">
        <v>796</v>
      </c>
      <c r="E13" s="4" t="str">
        <f>VLOOKUP(A13,HOP!A:L,12,0)</f>
        <v>796.00</v>
      </c>
      <c r="F13" s="4" t="str">
        <f>VLOOKUP(A13,HOP!A:C,3,0)</f>
        <v>2119371</v>
      </c>
      <c r="G13" s="4">
        <f t="shared" si="0"/>
        <v>0</v>
      </c>
      <c r="H13" s="4" t="str">
        <f t="shared" si="1"/>
        <v>，2119371</v>
      </c>
      <c r="I13" s="4" t="str">
        <f>VLOOKUP(A13,HOP!A:T,20,0)</f>
        <v>直连</v>
      </c>
    </row>
    <row r="14" s="4" customFormat="1" spans="1:9">
      <c r="A14" s="4">
        <v>15205163075</v>
      </c>
      <c r="B14" s="5">
        <v>44333</v>
      </c>
      <c r="C14" s="5">
        <v>44334</v>
      </c>
      <c r="D14" s="4">
        <v>902</v>
      </c>
      <c r="E14" s="4" t="str">
        <f>VLOOKUP(A14,HOP!A:L,12,0)</f>
        <v>902.00</v>
      </c>
      <c r="F14" s="4" t="str">
        <f>VLOOKUP(A14,HOP!A:C,3,0)</f>
        <v>2119963</v>
      </c>
      <c r="G14" s="4">
        <f t="shared" si="0"/>
        <v>0</v>
      </c>
      <c r="H14" s="4" t="str">
        <f t="shared" si="1"/>
        <v>，2119963</v>
      </c>
      <c r="I14" s="4" t="str">
        <f>VLOOKUP(A14,HOP!A:T,20,0)</f>
        <v>直连</v>
      </c>
    </row>
    <row r="15" s="4" customFormat="1" spans="1:9">
      <c r="A15" s="4">
        <v>15241880435</v>
      </c>
      <c r="B15" s="5">
        <v>44334</v>
      </c>
      <c r="C15" s="5">
        <v>44337</v>
      </c>
      <c r="D15" s="4">
        <v>3159</v>
      </c>
      <c r="E15" s="4" t="str">
        <f>VLOOKUP(A15,HOP!A:L,12,0)</f>
        <v>3159.00</v>
      </c>
      <c r="F15" s="4" t="str">
        <f>VLOOKUP(A15,HOP!A:C,3,0)</f>
        <v>2121910</v>
      </c>
      <c r="G15" s="4">
        <f t="shared" si="0"/>
        <v>0</v>
      </c>
      <c r="H15" s="4" t="str">
        <f t="shared" si="1"/>
        <v>，2121910</v>
      </c>
      <c r="I15" s="4" t="str">
        <f>VLOOKUP(A15,HOP!A:T,20,0)</f>
        <v>直连</v>
      </c>
    </row>
    <row r="16" s="4" customFormat="1" spans="1:9">
      <c r="A16" s="4">
        <v>15243350432</v>
      </c>
      <c r="B16" s="5">
        <v>44335</v>
      </c>
      <c r="C16" s="5">
        <v>44336</v>
      </c>
      <c r="D16" s="4">
        <v>188</v>
      </c>
      <c r="E16" s="4" t="str">
        <f>VLOOKUP(A16,HOP!A:L,12,0)</f>
        <v>188.00</v>
      </c>
      <c r="F16" s="4" t="str">
        <f>VLOOKUP(A16,HOP!A:C,3,0)</f>
        <v>2122346</v>
      </c>
      <c r="G16" s="4">
        <f t="shared" si="0"/>
        <v>0</v>
      </c>
      <c r="H16" s="4" t="str">
        <f t="shared" si="1"/>
        <v>，2122346</v>
      </c>
      <c r="I16" s="4" t="str">
        <f>VLOOKUP(A16,HOP!A:T,20,0)</f>
        <v>直连</v>
      </c>
    </row>
    <row r="17" s="4" customFormat="1" spans="1:9">
      <c r="A17" s="4">
        <v>15245483627</v>
      </c>
      <c r="B17" s="5">
        <v>44336</v>
      </c>
      <c r="C17" s="5">
        <v>44339</v>
      </c>
      <c r="D17" s="4">
        <v>3987</v>
      </c>
      <c r="E17" s="4" t="str">
        <f>VLOOKUP(A17,HOP!A:L,12,0)</f>
        <v>3987.00</v>
      </c>
      <c r="F17" s="4" t="str">
        <f>VLOOKUP(A17,HOP!A:C,3,0)</f>
        <v>2123352</v>
      </c>
      <c r="G17" s="4">
        <f t="shared" si="0"/>
        <v>0</v>
      </c>
      <c r="H17" s="4" t="str">
        <f t="shared" si="1"/>
        <v>，2123352</v>
      </c>
      <c r="I17" s="4" t="str">
        <f>VLOOKUP(A17,HOP!A:T,20,0)</f>
        <v>直连</v>
      </c>
    </row>
    <row r="18" s="4" customFormat="1" spans="1:9">
      <c r="A18" s="4">
        <v>15246043487</v>
      </c>
      <c r="B18" s="5">
        <v>44336</v>
      </c>
      <c r="C18" s="5">
        <v>44337</v>
      </c>
      <c r="D18" s="4">
        <v>310</v>
      </c>
      <c r="E18" s="4" t="str">
        <f>VLOOKUP(A18,HOP!A:L,12,0)</f>
        <v>310.00</v>
      </c>
      <c r="F18" s="4" t="str">
        <f>VLOOKUP(A18,HOP!A:C,3,0)</f>
        <v>2123712</v>
      </c>
      <c r="G18" s="4">
        <f t="shared" si="0"/>
        <v>0</v>
      </c>
      <c r="H18" s="4" t="str">
        <f t="shared" si="1"/>
        <v>，2123712</v>
      </c>
      <c r="I18" s="4" t="str">
        <f>VLOOKUP(A18,HOP!A:T,20,0)</f>
        <v>直连</v>
      </c>
    </row>
    <row r="19" s="4" customFormat="1" spans="1:9">
      <c r="A19" s="4">
        <v>15246365502</v>
      </c>
      <c r="B19" s="5">
        <v>44336</v>
      </c>
      <c r="C19" s="5">
        <v>44339</v>
      </c>
      <c r="D19" s="4">
        <v>2478</v>
      </c>
      <c r="E19" s="4" t="str">
        <f>VLOOKUP(A19,HOP!A:L,12,0)</f>
        <v>2478.00</v>
      </c>
      <c r="F19" s="4" t="str">
        <f>VLOOKUP(A19,HOP!A:C,3,0)</f>
        <v>2123866</v>
      </c>
      <c r="G19" s="4">
        <f t="shared" si="0"/>
        <v>0</v>
      </c>
      <c r="H19" s="4" t="str">
        <f t="shared" si="1"/>
        <v>，2123866</v>
      </c>
      <c r="I19" s="4" t="str">
        <f>VLOOKUP(A19,HOP!A:T,20,0)</f>
        <v>直连</v>
      </c>
    </row>
    <row r="20" s="4" customFormat="1" hidden="1" spans="1:9">
      <c r="A20" s="4">
        <v>15023711286</v>
      </c>
      <c r="B20" s="5">
        <v>44335</v>
      </c>
      <c r="C20" s="5">
        <v>44338</v>
      </c>
      <c r="D20" s="4">
        <v>0</v>
      </c>
      <c r="E20" s="4" t="str">
        <f>VLOOKUP(A20,HOP!A:L,12,0)</f>
        <v>0.00</v>
      </c>
      <c r="F20" s="4" t="str">
        <f>VLOOKUP(A20,HOP!A:C,3,0)</f>
        <v>2087069</v>
      </c>
      <c r="G20" s="4">
        <f t="shared" si="0"/>
        <v>0</v>
      </c>
      <c r="H20" s="4" t="str">
        <f t="shared" si="1"/>
        <v>，2087069</v>
      </c>
      <c r="I20" s="4" t="str">
        <f>VLOOKUP(A20,HOP!A:T,20,0)</f>
        <v>直连</v>
      </c>
    </row>
    <row r="21" s="4" customFormat="1" spans="1:9">
      <c r="A21" s="4">
        <v>15246620020</v>
      </c>
      <c r="B21" s="5">
        <v>44336</v>
      </c>
      <c r="C21" s="5">
        <v>44337</v>
      </c>
      <c r="D21" s="4">
        <v>803</v>
      </c>
      <c r="E21" s="4" t="str">
        <f>VLOOKUP(A21,HOP!A:L,12,0)</f>
        <v>803.00</v>
      </c>
      <c r="F21" s="4" t="str">
        <f>VLOOKUP(A21,HOP!A:C,3,0)</f>
        <v>2124001</v>
      </c>
      <c r="G21" s="4">
        <f t="shared" si="0"/>
        <v>0</v>
      </c>
      <c r="H21" s="4" t="str">
        <f t="shared" si="1"/>
        <v>，2124001</v>
      </c>
      <c r="I21" s="4" t="str">
        <f>VLOOKUP(A21,HOP!A:T,20,0)</f>
        <v>直连</v>
      </c>
    </row>
    <row r="22" s="4" customFormat="1" spans="1:10">
      <c r="A22" s="4">
        <v>14508692932</v>
      </c>
      <c r="B22" s="5">
        <v>44287</v>
      </c>
      <c r="C22" s="5">
        <v>44295</v>
      </c>
      <c r="D22" s="4">
        <v>-5832.96</v>
      </c>
      <c r="E22" s="4" t="e">
        <f>VLOOKUP(A22,HOP!A:L,12,0)</f>
        <v>#N/A</v>
      </c>
      <c r="F22" s="4">
        <v>2001784</v>
      </c>
      <c r="G22" s="4" t="e">
        <f t="shared" si="0"/>
        <v>#N/A</v>
      </c>
      <c r="H22" s="4" t="str">
        <f t="shared" si="1"/>
        <v>，2001784</v>
      </c>
      <c r="I22" s="4" t="e">
        <f>VLOOKUP(A22,HOP!A:T,20,0)</f>
        <v>#N/A</v>
      </c>
      <c r="J22" s="4" t="s">
        <v>126</v>
      </c>
    </row>
    <row r="23" s="4" customFormat="1" spans="1:10">
      <c r="A23" s="4">
        <v>15020529931</v>
      </c>
      <c r="B23" s="5">
        <v>44315</v>
      </c>
      <c r="C23" s="5">
        <v>44318</v>
      </c>
      <c r="D23" s="4">
        <v>-2013.63</v>
      </c>
      <c r="E23" s="4" t="e">
        <f>VLOOKUP(A23,HOP!A:L,12,0)</f>
        <v>#N/A</v>
      </c>
      <c r="F23" s="4">
        <v>2086242</v>
      </c>
      <c r="G23" s="4" t="e">
        <f t="shared" si="0"/>
        <v>#N/A</v>
      </c>
      <c r="H23" s="4" t="str">
        <f t="shared" si="1"/>
        <v>，2086242</v>
      </c>
      <c r="I23" s="4" t="e">
        <f>VLOOKUP(A23,HOP!A:T,20,0)</f>
        <v>#N/A</v>
      </c>
      <c r="J23" s="4" t="s">
        <v>127</v>
      </c>
    </row>
    <row r="24" s="4" customFormat="1" spans="1:9">
      <c r="A24" s="4">
        <v>15247721095</v>
      </c>
      <c r="B24" s="5">
        <v>44336</v>
      </c>
      <c r="C24" s="5">
        <v>44337</v>
      </c>
      <c r="D24" s="4">
        <v>481</v>
      </c>
      <c r="E24" s="4" t="str">
        <f>VLOOKUP(A24,HOP!A:L,12,0)</f>
        <v>481.00</v>
      </c>
      <c r="F24" s="4" t="str">
        <f>VLOOKUP(A24,HOP!A:C,3,0)</f>
        <v>2124571</v>
      </c>
      <c r="G24" s="4">
        <f t="shared" si="0"/>
        <v>0</v>
      </c>
      <c r="H24" s="4" t="str">
        <f t="shared" si="1"/>
        <v>，2124571</v>
      </c>
      <c r="I24" s="4" t="str">
        <f>VLOOKUP(A24,HOP!A:T,20,0)</f>
        <v>直连</v>
      </c>
    </row>
    <row r="25" s="4" customFormat="1" spans="1:9">
      <c r="A25" s="4">
        <v>15249170975</v>
      </c>
      <c r="B25" s="5">
        <v>44337</v>
      </c>
      <c r="C25" s="5">
        <v>44338</v>
      </c>
      <c r="D25" s="4">
        <v>511</v>
      </c>
      <c r="E25" s="4" t="str">
        <f>VLOOKUP(A25,HOP!A:L,12,0)</f>
        <v>511.00</v>
      </c>
      <c r="F25" s="4" t="str">
        <f>VLOOKUP(A25,HOP!A:C,3,0)</f>
        <v>2125661</v>
      </c>
      <c r="G25" s="4">
        <f t="shared" si="0"/>
        <v>0</v>
      </c>
      <c r="H25" s="4" t="str">
        <f t="shared" si="1"/>
        <v>，2125661</v>
      </c>
      <c r="I25" s="4" t="str">
        <f>VLOOKUP(A25,HOP!A:T,20,0)</f>
        <v>直连</v>
      </c>
    </row>
    <row r="26" s="4" customFormat="1" spans="1:9">
      <c r="A26" s="4">
        <v>15249247507</v>
      </c>
      <c r="B26" s="5">
        <v>44337</v>
      </c>
      <c r="C26" s="5">
        <v>44338</v>
      </c>
      <c r="D26" s="4">
        <v>864</v>
      </c>
      <c r="E26" s="4" t="str">
        <f>VLOOKUP(A26,HOP!A:L,12,0)</f>
        <v>864.00</v>
      </c>
      <c r="F26" s="4" t="str">
        <f>VLOOKUP(A26,HOP!A:C,3,0)</f>
        <v>2125726</v>
      </c>
      <c r="G26" s="4">
        <f t="shared" si="0"/>
        <v>0</v>
      </c>
      <c r="H26" s="4" t="str">
        <f t="shared" si="1"/>
        <v>，2125726</v>
      </c>
      <c r="I26" s="4" t="str">
        <f>VLOOKUP(A26,HOP!A:T,20,0)</f>
        <v>直连</v>
      </c>
    </row>
    <row r="27" s="4" customFormat="1" spans="1:9">
      <c r="A27" s="4">
        <v>15249363160</v>
      </c>
      <c r="B27" s="5">
        <v>44337</v>
      </c>
      <c r="C27" s="5">
        <v>44338</v>
      </c>
      <c r="D27" s="4">
        <v>424</v>
      </c>
      <c r="E27" s="4" t="str">
        <f>VLOOKUP(A27,HOP!A:L,12,0)</f>
        <v>424.00</v>
      </c>
      <c r="F27" s="4" t="str">
        <f>VLOOKUP(A27,HOP!A:C,3,0)</f>
        <v>2125877</v>
      </c>
      <c r="G27" s="4">
        <f t="shared" si="0"/>
        <v>0</v>
      </c>
      <c r="H27" s="4" t="str">
        <f t="shared" si="1"/>
        <v>，2125877</v>
      </c>
      <c r="I27" s="4" t="str">
        <f>VLOOKUP(A27,HOP!A:T,20,0)</f>
        <v>直连</v>
      </c>
    </row>
    <row r="28" s="4" customFormat="1" spans="1:9">
      <c r="A28" s="4">
        <v>15250078355</v>
      </c>
      <c r="B28" s="5">
        <v>44338</v>
      </c>
      <c r="C28" s="5">
        <v>44339</v>
      </c>
      <c r="D28" s="4">
        <v>611</v>
      </c>
      <c r="E28" s="4" t="str">
        <f>VLOOKUP(A28,HOP!A:L,12,0)</f>
        <v>611.00</v>
      </c>
      <c r="F28" s="4" t="str">
        <f>VLOOKUP(A28,HOP!A:C,3,0)</f>
        <v>2126827</v>
      </c>
      <c r="G28" s="4">
        <f t="shared" si="0"/>
        <v>0</v>
      </c>
      <c r="H28" s="4" t="str">
        <f t="shared" si="1"/>
        <v>，2126827</v>
      </c>
      <c r="I28" s="4" t="str">
        <f>VLOOKUP(A28,HOP!A:T,20,0)</f>
        <v>直连</v>
      </c>
    </row>
    <row r="29" s="4" customFormat="1" spans="1:9">
      <c r="A29" s="4">
        <v>15250517888</v>
      </c>
      <c r="B29" s="5">
        <v>44338</v>
      </c>
      <c r="C29" s="5">
        <v>44339</v>
      </c>
      <c r="D29" s="4">
        <v>499</v>
      </c>
      <c r="E29" s="4" t="str">
        <f>VLOOKUP(A29,HOP!A:L,12,0)</f>
        <v>499.00</v>
      </c>
      <c r="F29" s="4" t="str">
        <f>VLOOKUP(A29,HOP!A:C,3,0)</f>
        <v>2127282</v>
      </c>
      <c r="G29" s="4">
        <f t="shared" si="0"/>
        <v>0</v>
      </c>
      <c r="H29" s="4" t="str">
        <f t="shared" si="1"/>
        <v>，2127282</v>
      </c>
      <c r="I29" s="4" t="str">
        <f>VLOOKUP(A29,HOP!A:T,20,0)</f>
        <v>直连</v>
      </c>
    </row>
    <row r="30" s="4" customFormat="1" spans="1:9">
      <c r="A30" s="4">
        <v>14907967897</v>
      </c>
      <c r="B30" s="5">
        <v>44336</v>
      </c>
      <c r="C30" s="5">
        <v>44339</v>
      </c>
      <c r="D30" s="4">
        <v>12823</v>
      </c>
      <c r="E30" s="4" t="str">
        <f>VLOOKUP(A30,HOP!A:L,12,0)</f>
        <v>12823.00</v>
      </c>
      <c r="F30" s="4" t="str">
        <f>VLOOKUP(A30,HOP!A:C,3,0)</f>
        <v>2066024</v>
      </c>
      <c r="G30" s="4">
        <f t="shared" si="0"/>
        <v>0</v>
      </c>
      <c r="H30" s="4" t="str">
        <f t="shared" si="1"/>
        <v>，2066024</v>
      </c>
      <c r="I30" s="4" t="str">
        <f>VLOOKUP(A30,HOP!A:T,20,0)</f>
        <v>直连</v>
      </c>
    </row>
    <row r="31" s="4" customFormat="1" spans="1:9">
      <c r="A31" s="4">
        <v>14958074305</v>
      </c>
      <c r="B31" s="5">
        <v>44335</v>
      </c>
      <c r="C31" s="5">
        <v>44338</v>
      </c>
      <c r="D31" s="4">
        <v>1593</v>
      </c>
      <c r="E31" s="4" t="str">
        <f>VLOOKUP(A31,HOP!A:L,12,0)</f>
        <v>1593.00</v>
      </c>
      <c r="F31" s="4" t="str">
        <f>VLOOKUP(A31,HOP!A:C,3,0)</f>
        <v>2074396</v>
      </c>
      <c r="G31" s="4">
        <f t="shared" si="0"/>
        <v>0</v>
      </c>
      <c r="H31" s="4" t="str">
        <f t="shared" si="1"/>
        <v>，2074396</v>
      </c>
      <c r="I31" s="4" t="str">
        <f>VLOOKUP(A31,HOP!A:T,20,0)</f>
        <v>直连</v>
      </c>
    </row>
    <row r="32" s="4" customFormat="1" spans="1:9">
      <c r="A32" s="4">
        <v>14961874667</v>
      </c>
      <c r="B32" s="5">
        <v>44337</v>
      </c>
      <c r="C32" s="5">
        <v>44338</v>
      </c>
      <c r="D32" s="4">
        <v>652</v>
      </c>
      <c r="E32" s="4" t="str">
        <f>VLOOKUP(A32,HOP!A:L,12,0)</f>
        <v>652.00</v>
      </c>
      <c r="F32" s="4" t="str">
        <f>VLOOKUP(A32,HOP!A:C,3,0)</f>
        <v>2074662</v>
      </c>
      <c r="G32" s="4">
        <f t="shared" si="0"/>
        <v>0</v>
      </c>
      <c r="H32" s="4" t="str">
        <f t="shared" si="1"/>
        <v>，2074662</v>
      </c>
      <c r="I32" s="4" t="str">
        <f>VLOOKUP(A32,HOP!A:T,20,0)</f>
        <v>直连</v>
      </c>
    </row>
    <row r="33" s="4" customFormat="1" spans="1:9">
      <c r="A33" s="4">
        <v>14968578219</v>
      </c>
      <c r="B33" s="5">
        <v>44332</v>
      </c>
      <c r="C33" s="5">
        <v>44335</v>
      </c>
      <c r="D33" s="4">
        <v>3510</v>
      </c>
      <c r="E33" s="4" t="str">
        <f>VLOOKUP(A33,HOP!A:L,12,0)</f>
        <v>3510.00</v>
      </c>
      <c r="F33" s="4" t="str">
        <f>VLOOKUP(A33,HOP!A:C,3,0)</f>
        <v>2075789</v>
      </c>
      <c r="G33" s="4">
        <f t="shared" si="0"/>
        <v>0</v>
      </c>
      <c r="H33" s="4" t="str">
        <f t="shared" si="1"/>
        <v>，2075789</v>
      </c>
      <c r="I33" s="4" t="str">
        <f>VLOOKUP(A33,HOP!A:T,20,0)</f>
        <v>直连</v>
      </c>
    </row>
    <row r="34" s="4" customFormat="1" spans="1:9">
      <c r="A34" s="4">
        <v>14976730075</v>
      </c>
      <c r="B34" s="5">
        <v>44334</v>
      </c>
      <c r="C34" s="5">
        <v>44335</v>
      </c>
      <c r="D34" s="4">
        <v>852</v>
      </c>
      <c r="E34" s="4" t="str">
        <f>VLOOKUP(A34,HOP!A:L,12,0)</f>
        <v>852.00</v>
      </c>
      <c r="F34" s="4" t="str">
        <f>VLOOKUP(A34,HOP!A:C,3,0)</f>
        <v>2077127</v>
      </c>
      <c r="G34" s="4">
        <f t="shared" si="0"/>
        <v>0</v>
      </c>
      <c r="H34" s="4" t="str">
        <f t="shared" si="1"/>
        <v>，2077127</v>
      </c>
      <c r="I34" s="4" t="str">
        <f>VLOOKUP(A34,HOP!A:T,20,0)</f>
        <v>直连</v>
      </c>
    </row>
    <row r="35" s="4" customFormat="1" spans="1:9">
      <c r="A35" s="4">
        <v>15020111787</v>
      </c>
      <c r="B35" s="5">
        <v>44334</v>
      </c>
      <c r="C35" s="5">
        <v>44336</v>
      </c>
      <c r="D35" s="4">
        <v>1776</v>
      </c>
      <c r="E35" s="4" t="str">
        <f>VLOOKUP(A35,HOP!A:L,12,0)</f>
        <v>1776.00</v>
      </c>
      <c r="F35" s="4" t="str">
        <f>VLOOKUP(A35,HOP!A:C,3,0)</f>
        <v>2086161</v>
      </c>
      <c r="G35" s="4">
        <f t="shared" si="0"/>
        <v>0</v>
      </c>
      <c r="H35" s="4" t="str">
        <f t="shared" si="1"/>
        <v>，2086161</v>
      </c>
      <c r="I35" s="4" t="str">
        <f>VLOOKUP(A35,HOP!A:T,20,0)</f>
        <v>直连</v>
      </c>
    </row>
    <row r="37" spans="4:4">
      <c r="D37" s="4">
        <f>SUM(D2:D36)</f>
        <v>70735.41</v>
      </c>
    </row>
    <row r="38" spans="4:4">
      <c r="D38" s="4" t="s">
        <v>128</v>
      </c>
    </row>
    <row r="41" spans="1:1">
      <c r="A41" s="4" t="s">
        <v>129</v>
      </c>
    </row>
    <row r="42" spans="1:1">
      <c r="A42" s="4" t="s">
        <v>130</v>
      </c>
    </row>
  </sheetData>
  <autoFilter ref="A1:XFD40">
    <filterColumn colId="3">
      <filters blank="1">
        <filter val="310"/>
        <filter val="3510"/>
        <filter val="511"/>
        <filter val="611"/>
        <filter val="652"/>
        <filter val="852"/>
        <filter val="1593"/>
        <filter val="394"/>
        <filter val="554"/>
        <filter val="2894"/>
        <filter val="17814"/>
        <filter val="796"/>
        <filter val="-5832.96"/>
        <filter val="499"/>
        <filter val="3159"/>
        <filter val="1320"/>
        <filter val="70735.41"/>
        <filter val="12823"/>
        <filter val="-2013.63"/>
        <filter val="424"/>
        <filter val="864"/>
        <filter val="6924"/>
        <filter val="1166"/>
        <filter val="234"/>
        <filter val="3375"/>
        <filter val="1776"/>
        <filter val="2478"/>
        <filter val="481"/>
        <filter val="402"/>
        <filter val="902"/>
        <filter val="803"/>
        <filter val="70735.41 HKD"/>
        <filter val="6286"/>
        <filter val="3987"/>
        <filter val="1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workbookViewId="0">
      <selection activeCell="G36" sqref="G3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131</v>
      </c>
      <c r="B1" s="2" t="s">
        <v>132</v>
      </c>
      <c r="C1" s="2" t="s">
        <v>133</v>
      </c>
      <c r="D1" s="2" t="s">
        <v>134</v>
      </c>
      <c r="E1" s="2" t="s">
        <v>13</v>
      </c>
      <c r="F1" s="2" t="s">
        <v>5</v>
      </c>
      <c r="G1" s="2" t="s">
        <v>6</v>
      </c>
      <c r="H1" s="2" t="s">
        <v>135</v>
      </c>
      <c r="I1" s="2" t="s">
        <v>136</v>
      </c>
      <c r="J1" s="2" t="s">
        <v>137</v>
      </c>
      <c r="K1" s="2" t="s">
        <v>138</v>
      </c>
      <c r="L1" s="2" t="s">
        <v>139</v>
      </c>
      <c r="M1" s="2" t="s">
        <v>140</v>
      </c>
      <c r="N1" s="2" t="s">
        <v>141</v>
      </c>
      <c r="O1" s="2" t="s">
        <v>142</v>
      </c>
      <c r="P1" s="2" t="s">
        <v>143</v>
      </c>
      <c r="Q1" s="2" t="s">
        <v>144</v>
      </c>
      <c r="R1" s="2" t="s">
        <v>145</v>
      </c>
      <c r="S1" s="2" t="s">
        <v>146</v>
      </c>
      <c r="T1" s="2" t="s">
        <v>147</v>
      </c>
    </row>
    <row r="2" s="1" customFormat="1" spans="1:20">
      <c r="A2" s="3">
        <v>14907967897</v>
      </c>
      <c r="B2" s="1" t="s">
        <v>148</v>
      </c>
      <c r="C2" s="1" t="s">
        <v>149</v>
      </c>
      <c r="D2" s="1" t="s">
        <v>150</v>
      </c>
      <c r="E2" s="1" t="s">
        <v>151</v>
      </c>
      <c r="F2" s="1" t="s">
        <v>152</v>
      </c>
      <c r="G2" s="1" t="s">
        <v>153</v>
      </c>
      <c r="H2" s="1" t="s">
        <v>154</v>
      </c>
      <c r="I2" s="1" t="s">
        <v>155</v>
      </c>
      <c r="J2" s="1" t="s">
        <v>28</v>
      </c>
      <c r="K2" s="1" t="s">
        <v>156</v>
      </c>
      <c r="L2" s="1" t="s">
        <v>156</v>
      </c>
      <c r="M2" s="1" t="s">
        <v>157</v>
      </c>
      <c r="N2" s="1" t="s">
        <v>157</v>
      </c>
      <c r="O2" s="1" t="s">
        <v>158</v>
      </c>
      <c r="P2" s="1" t="s">
        <v>159</v>
      </c>
      <c r="Q2" s="1" t="s">
        <v>160</v>
      </c>
      <c r="R2" s="1" t="s">
        <v>161</v>
      </c>
      <c r="S2" s="1" t="s">
        <v>162</v>
      </c>
      <c r="T2" s="1" t="s">
        <v>163</v>
      </c>
    </row>
    <row r="3" s="1" customFormat="1" spans="1:20">
      <c r="A3" s="3">
        <v>14958074305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154</v>
      </c>
      <c r="I3" s="1" t="s">
        <v>170</v>
      </c>
      <c r="J3" s="1" t="s">
        <v>28</v>
      </c>
      <c r="K3" s="1" t="s">
        <v>171</v>
      </c>
      <c r="L3" s="1" t="s">
        <v>171</v>
      </c>
      <c r="M3" s="1" t="s">
        <v>157</v>
      </c>
      <c r="N3" s="1" t="s">
        <v>157</v>
      </c>
      <c r="O3" s="1" t="s">
        <v>158</v>
      </c>
      <c r="P3" s="1" t="s">
        <v>159</v>
      </c>
      <c r="Q3" s="1" t="s">
        <v>172</v>
      </c>
      <c r="R3" s="1" t="s">
        <v>161</v>
      </c>
      <c r="S3" s="1" t="s">
        <v>162</v>
      </c>
      <c r="T3" s="1" t="s">
        <v>163</v>
      </c>
    </row>
    <row r="4" s="1" customFormat="1" spans="1:20">
      <c r="A4" s="3">
        <v>14961874667</v>
      </c>
      <c r="B4" s="1" t="s">
        <v>164</v>
      </c>
      <c r="C4" s="1" t="s">
        <v>173</v>
      </c>
      <c r="D4" s="1" t="s">
        <v>174</v>
      </c>
      <c r="E4" s="1" t="s">
        <v>175</v>
      </c>
      <c r="F4" s="1" t="s">
        <v>176</v>
      </c>
      <c r="G4" s="1" t="s">
        <v>169</v>
      </c>
      <c r="H4" s="1" t="s">
        <v>154</v>
      </c>
      <c r="I4" s="1" t="s">
        <v>177</v>
      </c>
      <c r="J4" s="1" t="s">
        <v>28</v>
      </c>
      <c r="K4" s="1" t="s">
        <v>178</v>
      </c>
      <c r="L4" s="1" t="s">
        <v>178</v>
      </c>
      <c r="M4" s="1" t="s">
        <v>157</v>
      </c>
      <c r="N4" s="1" t="s">
        <v>157</v>
      </c>
      <c r="O4" s="1" t="s">
        <v>158</v>
      </c>
      <c r="P4" s="1" t="s">
        <v>159</v>
      </c>
      <c r="Q4" s="1" t="s">
        <v>179</v>
      </c>
      <c r="R4" s="1" t="s">
        <v>161</v>
      </c>
      <c r="S4" s="1" t="s">
        <v>162</v>
      </c>
      <c r="T4" s="1" t="s">
        <v>163</v>
      </c>
    </row>
    <row r="5" s="1" customFormat="1" spans="1:20">
      <c r="A5" s="3">
        <v>14968578219</v>
      </c>
      <c r="B5" s="1" t="s">
        <v>180</v>
      </c>
      <c r="C5" s="1" t="s">
        <v>181</v>
      </c>
      <c r="D5" s="1" t="s">
        <v>182</v>
      </c>
      <c r="E5" s="1" t="s">
        <v>183</v>
      </c>
      <c r="F5" s="1" t="s">
        <v>184</v>
      </c>
      <c r="G5" s="1" t="s">
        <v>168</v>
      </c>
      <c r="H5" s="1" t="s">
        <v>154</v>
      </c>
      <c r="I5" s="1" t="s">
        <v>185</v>
      </c>
      <c r="J5" s="1" t="s">
        <v>28</v>
      </c>
      <c r="K5" s="1" t="s">
        <v>186</v>
      </c>
      <c r="L5" s="1" t="s">
        <v>186</v>
      </c>
      <c r="M5" s="1" t="s">
        <v>157</v>
      </c>
      <c r="N5" s="1" t="s">
        <v>157</v>
      </c>
      <c r="O5" s="1" t="s">
        <v>158</v>
      </c>
      <c r="P5" s="1" t="s">
        <v>159</v>
      </c>
      <c r="Q5" s="1" t="s">
        <v>187</v>
      </c>
      <c r="R5" s="1" t="s">
        <v>161</v>
      </c>
      <c r="S5" s="1" t="s">
        <v>162</v>
      </c>
      <c r="T5" s="1" t="s">
        <v>163</v>
      </c>
    </row>
    <row r="6" s="1" customFormat="1" spans="1:20">
      <c r="A6" s="3">
        <v>14976730075</v>
      </c>
      <c r="B6" s="1" t="s">
        <v>188</v>
      </c>
      <c r="C6" s="1" t="s">
        <v>189</v>
      </c>
      <c r="D6" s="1" t="s">
        <v>190</v>
      </c>
      <c r="E6" s="1" t="s">
        <v>191</v>
      </c>
      <c r="F6" s="1" t="s">
        <v>192</v>
      </c>
      <c r="G6" s="1" t="s">
        <v>168</v>
      </c>
      <c r="H6" s="1" t="s">
        <v>154</v>
      </c>
      <c r="I6" s="1" t="s">
        <v>193</v>
      </c>
      <c r="J6" s="1" t="s">
        <v>28</v>
      </c>
      <c r="K6" s="1" t="s">
        <v>194</v>
      </c>
      <c r="L6" s="1" t="s">
        <v>194</v>
      </c>
      <c r="M6" s="1" t="s">
        <v>157</v>
      </c>
      <c r="N6" s="1" t="s">
        <v>157</v>
      </c>
      <c r="O6" s="1" t="s">
        <v>158</v>
      </c>
      <c r="P6" s="1" t="s">
        <v>159</v>
      </c>
      <c r="Q6" s="1" t="s">
        <v>195</v>
      </c>
      <c r="R6" s="1" t="s">
        <v>161</v>
      </c>
      <c r="S6" s="1" t="s">
        <v>162</v>
      </c>
      <c r="T6" s="1" t="s">
        <v>163</v>
      </c>
    </row>
    <row r="7" s="1" customFormat="1" spans="1:20">
      <c r="A7" s="3">
        <v>15020111787</v>
      </c>
      <c r="B7" s="1" t="s">
        <v>196</v>
      </c>
      <c r="C7" s="1" t="s">
        <v>197</v>
      </c>
      <c r="D7" s="1" t="s">
        <v>198</v>
      </c>
      <c r="E7" s="1" t="s">
        <v>199</v>
      </c>
      <c r="F7" s="1" t="s">
        <v>192</v>
      </c>
      <c r="G7" s="1" t="s">
        <v>152</v>
      </c>
      <c r="H7" s="1" t="s">
        <v>154</v>
      </c>
      <c r="I7" s="1" t="s">
        <v>200</v>
      </c>
      <c r="J7" s="1" t="s">
        <v>28</v>
      </c>
      <c r="K7" s="1" t="s">
        <v>201</v>
      </c>
      <c r="L7" s="1" t="s">
        <v>201</v>
      </c>
      <c r="M7" s="1" t="s">
        <v>157</v>
      </c>
      <c r="N7" s="1" t="s">
        <v>157</v>
      </c>
      <c r="O7" s="1" t="s">
        <v>158</v>
      </c>
      <c r="P7" s="1" t="s">
        <v>159</v>
      </c>
      <c r="Q7" s="1" t="s">
        <v>202</v>
      </c>
      <c r="R7" s="1" t="s">
        <v>161</v>
      </c>
      <c r="S7" s="1" t="s">
        <v>162</v>
      </c>
      <c r="T7" s="1" t="s">
        <v>163</v>
      </c>
    </row>
    <row r="8" s="1" customFormat="1" spans="1:20">
      <c r="A8" s="3">
        <v>15023711286</v>
      </c>
      <c r="B8" s="1" t="s">
        <v>203</v>
      </c>
      <c r="C8" s="1" t="s">
        <v>204</v>
      </c>
      <c r="D8" s="1" t="s">
        <v>205</v>
      </c>
      <c r="E8" s="1" t="s">
        <v>206</v>
      </c>
      <c r="F8" s="1" t="s">
        <v>168</v>
      </c>
      <c r="G8" s="1" t="s">
        <v>169</v>
      </c>
      <c r="H8" s="1" t="s">
        <v>154</v>
      </c>
      <c r="I8" s="1" t="s">
        <v>158</v>
      </c>
      <c r="J8" s="1" t="s">
        <v>28</v>
      </c>
      <c r="K8" s="1" t="s">
        <v>158</v>
      </c>
      <c r="L8" s="1" t="s">
        <v>158</v>
      </c>
      <c r="M8" s="1" t="s">
        <v>157</v>
      </c>
      <c r="N8" s="1" t="s">
        <v>157</v>
      </c>
      <c r="O8" s="1" t="s">
        <v>158</v>
      </c>
      <c r="P8" s="1" t="s">
        <v>159</v>
      </c>
      <c r="Q8" s="1" t="s">
        <v>207</v>
      </c>
      <c r="R8" s="1" t="s">
        <v>161</v>
      </c>
      <c r="S8" s="1" t="s">
        <v>162</v>
      </c>
      <c r="T8" s="1" t="s">
        <v>163</v>
      </c>
    </row>
    <row r="9" s="1" customFormat="1" spans="1:20">
      <c r="A9" s="3">
        <v>15101823929</v>
      </c>
      <c r="B9" s="1" t="s">
        <v>208</v>
      </c>
      <c r="C9" s="1" t="s">
        <v>209</v>
      </c>
      <c r="D9" s="1" t="s">
        <v>210</v>
      </c>
      <c r="E9" s="1" t="s">
        <v>211</v>
      </c>
      <c r="F9" s="1" t="s">
        <v>212</v>
      </c>
      <c r="G9" s="1" t="s">
        <v>213</v>
      </c>
      <c r="H9" s="1" t="s">
        <v>154</v>
      </c>
      <c r="I9" s="1" t="s">
        <v>214</v>
      </c>
      <c r="J9" s="1" t="s">
        <v>28</v>
      </c>
      <c r="K9" s="1" t="s">
        <v>215</v>
      </c>
      <c r="L9" s="1" t="s">
        <v>215</v>
      </c>
      <c r="M9" s="1" t="s">
        <v>157</v>
      </c>
      <c r="N9" s="1" t="s">
        <v>157</v>
      </c>
      <c r="O9" s="1" t="s">
        <v>158</v>
      </c>
      <c r="P9" s="1" t="s">
        <v>159</v>
      </c>
      <c r="Q9" s="1" t="s">
        <v>216</v>
      </c>
      <c r="R9" s="1" t="s">
        <v>161</v>
      </c>
      <c r="S9" s="1" t="s">
        <v>162</v>
      </c>
      <c r="T9" s="1" t="s">
        <v>163</v>
      </c>
    </row>
    <row r="10" s="1" customFormat="1" spans="1:20">
      <c r="A10" s="3">
        <v>15124103305</v>
      </c>
      <c r="B10" s="1" t="s">
        <v>217</v>
      </c>
      <c r="C10" s="1" t="s">
        <v>218</v>
      </c>
      <c r="D10" s="1" t="s">
        <v>219</v>
      </c>
      <c r="E10" s="1" t="s">
        <v>220</v>
      </c>
      <c r="F10" s="1" t="s">
        <v>184</v>
      </c>
      <c r="G10" s="1" t="s">
        <v>213</v>
      </c>
      <c r="H10" s="1" t="s">
        <v>154</v>
      </c>
      <c r="I10" s="1" t="s">
        <v>221</v>
      </c>
      <c r="J10" s="1" t="s">
        <v>28</v>
      </c>
      <c r="K10" s="1" t="s">
        <v>222</v>
      </c>
      <c r="L10" s="1" t="s">
        <v>222</v>
      </c>
      <c r="M10" s="1" t="s">
        <v>157</v>
      </c>
      <c r="N10" s="1" t="s">
        <v>157</v>
      </c>
      <c r="O10" s="1" t="s">
        <v>158</v>
      </c>
      <c r="P10" s="1" t="s">
        <v>159</v>
      </c>
      <c r="Q10" s="1" t="s">
        <v>223</v>
      </c>
      <c r="R10" s="1" t="s">
        <v>161</v>
      </c>
      <c r="S10" s="1" t="s">
        <v>162</v>
      </c>
      <c r="T10" s="1" t="s">
        <v>163</v>
      </c>
    </row>
    <row r="11" s="1" customFormat="1" spans="1:20">
      <c r="A11" s="3">
        <v>15125365036</v>
      </c>
      <c r="B11" s="1" t="s">
        <v>217</v>
      </c>
      <c r="C11" s="1" t="s">
        <v>224</v>
      </c>
      <c r="D11" s="1" t="s">
        <v>225</v>
      </c>
      <c r="E11" s="1" t="s">
        <v>226</v>
      </c>
      <c r="F11" s="1" t="s">
        <v>212</v>
      </c>
      <c r="G11" s="1" t="s">
        <v>213</v>
      </c>
      <c r="H11" s="1" t="s">
        <v>154</v>
      </c>
      <c r="I11" s="1" t="s">
        <v>227</v>
      </c>
      <c r="J11" s="1" t="s">
        <v>28</v>
      </c>
      <c r="K11" s="1" t="s">
        <v>228</v>
      </c>
      <c r="L11" s="1" t="s">
        <v>228</v>
      </c>
      <c r="M11" s="1" t="s">
        <v>157</v>
      </c>
      <c r="N11" s="1" t="s">
        <v>157</v>
      </c>
      <c r="O11" s="1" t="s">
        <v>158</v>
      </c>
      <c r="P11" s="1" t="s">
        <v>159</v>
      </c>
      <c r="Q11" s="1" t="s">
        <v>229</v>
      </c>
      <c r="R11" s="1" t="s">
        <v>161</v>
      </c>
      <c r="S11" s="1" t="s">
        <v>162</v>
      </c>
      <c r="T11" s="1" t="s">
        <v>163</v>
      </c>
    </row>
    <row r="12" s="1" customFormat="1" spans="1:20">
      <c r="A12" s="3">
        <v>15190462700</v>
      </c>
      <c r="B12" s="1" t="s">
        <v>230</v>
      </c>
      <c r="C12" s="1" t="s">
        <v>231</v>
      </c>
      <c r="D12" s="1" t="s">
        <v>232</v>
      </c>
      <c r="E12" s="1" t="s">
        <v>233</v>
      </c>
      <c r="F12" s="1" t="s">
        <v>168</v>
      </c>
      <c r="G12" s="1" t="s">
        <v>176</v>
      </c>
      <c r="H12" s="1" t="s">
        <v>154</v>
      </c>
      <c r="I12" s="1" t="s">
        <v>234</v>
      </c>
      <c r="J12" s="1" t="s">
        <v>28</v>
      </c>
      <c r="K12" s="1" t="s">
        <v>235</v>
      </c>
      <c r="L12" s="1" t="s">
        <v>235</v>
      </c>
      <c r="M12" s="1" t="s">
        <v>157</v>
      </c>
      <c r="N12" s="1" t="s">
        <v>157</v>
      </c>
      <c r="O12" s="1" t="s">
        <v>158</v>
      </c>
      <c r="P12" s="1" t="s">
        <v>159</v>
      </c>
      <c r="Q12" s="1" t="s">
        <v>236</v>
      </c>
      <c r="R12" s="1" t="s">
        <v>161</v>
      </c>
      <c r="S12" s="1" t="s">
        <v>162</v>
      </c>
      <c r="T12" s="1" t="s">
        <v>163</v>
      </c>
    </row>
    <row r="13" s="1" customFormat="1" spans="1:20">
      <c r="A13" s="3">
        <v>15191224804</v>
      </c>
      <c r="B13" s="1" t="s">
        <v>230</v>
      </c>
      <c r="C13" s="1" t="s">
        <v>237</v>
      </c>
      <c r="D13" s="1" t="s">
        <v>238</v>
      </c>
      <c r="E13" s="1" t="s">
        <v>239</v>
      </c>
      <c r="F13" s="1" t="s">
        <v>212</v>
      </c>
      <c r="G13" s="1" t="s">
        <v>213</v>
      </c>
      <c r="H13" s="1" t="s">
        <v>154</v>
      </c>
      <c r="I13" s="1" t="s">
        <v>240</v>
      </c>
      <c r="J13" s="1" t="s">
        <v>28</v>
      </c>
      <c r="K13" s="1" t="s">
        <v>241</v>
      </c>
      <c r="L13" s="1" t="s">
        <v>241</v>
      </c>
      <c r="M13" s="1" t="s">
        <v>157</v>
      </c>
      <c r="N13" s="1" t="s">
        <v>157</v>
      </c>
      <c r="O13" s="1" t="s">
        <v>158</v>
      </c>
      <c r="P13" s="1" t="s">
        <v>159</v>
      </c>
      <c r="Q13" s="1" t="s">
        <v>242</v>
      </c>
      <c r="R13" s="1" t="s">
        <v>161</v>
      </c>
      <c r="S13" s="1" t="s">
        <v>162</v>
      </c>
      <c r="T13" s="1" t="s">
        <v>163</v>
      </c>
    </row>
    <row r="14" s="1" customFormat="1" spans="1:20">
      <c r="A14" s="3">
        <v>15200707534</v>
      </c>
      <c r="B14" s="1" t="s">
        <v>212</v>
      </c>
      <c r="C14" s="1" t="s">
        <v>243</v>
      </c>
      <c r="D14" s="1" t="s">
        <v>244</v>
      </c>
      <c r="E14" s="1" t="s">
        <v>245</v>
      </c>
      <c r="F14" s="1" t="s">
        <v>184</v>
      </c>
      <c r="G14" s="1" t="s">
        <v>213</v>
      </c>
      <c r="H14" s="1" t="s">
        <v>154</v>
      </c>
      <c r="I14" s="1" t="s">
        <v>246</v>
      </c>
      <c r="J14" s="1" t="s">
        <v>28</v>
      </c>
      <c r="K14" s="1" t="s">
        <v>247</v>
      </c>
      <c r="L14" s="1" t="s">
        <v>247</v>
      </c>
      <c r="M14" s="1" t="s">
        <v>157</v>
      </c>
      <c r="N14" s="1" t="s">
        <v>157</v>
      </c>
      <c r="O14" s="1" t="s">
        <v>158</v>
      </c>
      <c r="P14" s="1" t="s">
        <v>159</v>
      </c>
      <c r="Q14" s="1" t="s">
        <v>248</v>
      </c>
      <c r="R14" s="1" t="s">
        <v>161</v>
      </c>
      <c r="S14" s="1" t="s">
        <v>162</v>
      </c>
      <c r="T14" s="1" t="s">
        <v>163</v>
      </c>
    </row>
    <row r="15" s="1" customFormat="1" spans="1:20">
      <c r="A15" s="3">
        <v>15201935914</v>
      </c>
      <c r="B15" s="1" t="s">
        <v>249</v>
      </c>
      <c r="C15" s="1" t="s">
        <v>250</v>
      </c>
      <c r="D15" s="1" t="s">
        <v>251</v>
      </c>
      <c r="E15" s="1" t="s">
        <v>252</v>
      </c>
      <c r="F15" s="1" t="s">
        <v>184</v>
      </c>
      <c r="G15" s="1" t="s">
        <v>168</v>
      </c>
      <c r="H15" s="1" t="s">
        <v>154</v>
      </c>
      <c r="I15" s="1" t="s">
        <v>253</v>
      </c>
      <c r="J15" s="1" t="s">
        <v>28</v>
      </c>
      <c r="K15" s="1" t="s">
        <v>254</v>
      </c>
      <c r="L15" s="1" t="s">
        <v>254</v>
      </c>
      <c r="M15" s="1" t="s">
        <v>157</v>
      </c>
      <c r="N15" s="1" t="s">
        <v>157</v>
      </c>
      <c r="O15" s="1" t="s">
        <v>158</v>
      </c>
      <c r="P15" s="1" t="s">
        <v>159</v>
      </c>
      <c r="Q15" s="1" t="s">
        <v>255</v>
      </c>
      <c r="R15" s="1" t="s">
        <v>161</v>
      </c>
      <c r="S15" s="1" t="s">
        <v>162</v>
      </c>
      <c r="T15" s="1" t="s">
        <v>163</v>
      </c>
    </row>
    <row r="16" s="1" customFormat="1" spans="1:20">
      <c r="A16" s="3">
        <v>15202647547</v>
      </c>
      <c r="B16" s="1" t="s">
        <v>249</v>
      </c>
      <c r="C16" s="1" t="s">
        <v>256</v>
      </c>
      <c r="D16" s="1" t="s">
        <v>257</v>
      </c>
      <c r="E16" s="1" t="s">
        <v>258</v>
      </c>
      <c r="F16" s="1" t="s">
        <v>249</v>
      </c>
      <c r="G16" s="1" t="s">
        <v>192</v>
      </c>
      <c r="H16" s="1" t="s">
        <v>154</v>
      </c>
      <c r="I16" s="1" t="s">
        <v>259</v>
      </c>
      <c r="J16" s="1" t="s">
        <v>28</v>
      </c>
      <c r="K16" s="1" t="s">
        <v>260</v>
      </c>
      <c r="L16" s="1" t="s">
        <v>260</v>
      </c>
      <c r="M16" s="1" t="s">
        <v>157</v>
      </c>
      <c r="N16" s="1" t="s">
        <v>157</v>
      </c>
      <c r="O16" s="1" t="s">
        <v>158</v>
      </c>
      <c r="P16" s="1" t="s">
        <v>159</v>
      </c>
      <c r="Q16" s="1" t="s">
        <v>261</v>
      </c>
      <c r="R16" s="1" t="s">
        <v>161</v>
      </c>
      <c r="S16" s="1" t="s">
        <v>162</v>
      </c>
      <c r="T16" s="1" t="s">
        <v>163</v>
      </c>
    </row>
    <row r="17" s="1" customFormat="1" spans="1:20">
      <c r="A17" s="3">
        <v>15203238035</v>
      </c>
      <c r="B17" s="1" t="s">
        <v>249</v>
      </c>
      <c r="C17" s="1" t="s">
        <v>262</v>
      </c>
      <c r="D17" s="1" t="s">
        <v>263</v>
      </c>
      <c r="E17" s="1" t="s">
        <v>264</v>
      </c>
      <c r="F17" s="1" t="s">
        <v>249</v>
      </c>
      <c r="G17" s="1" t="s">
        <v>213</v>
      </c>
      <c r="H17" s="1" t="s">
        <v>154</v>
      </c>
      <c r="I17" s="1" t="s">
        <v>265</v>
      </c>
      <c r="J17" s="1" t="s">
        <v>28</v>
      </c>
      <c r="K17" s="1" t="s">
        <v>266</v>
      </c>
      <c r="L17" s="1" t="s">
        <v>266</v>
      </c>
      <c r="M17" s="1" t="s">
        <v>157</v>
      </c>
      <c r="N17" s="1" t="s">
        <v>157</v>
      </c>
      <c r="O17" s="1" t="s">
        <v>158</v>
      </c>
      <c r="P17" s="1" t="s">
        <v>159</v>
      </c>
      <c r="Q17" s="1" t="s">
        <v>267</v>
      </c>
      <c r="R17" s="1" t="s">
        <v>161</v>
      </c>
      <c r="S17" s="1" t="s">
        <v>162</v>
      </c>
      <c r="T17" s="1" t="s">
        <v>163</v>
      </c>
    </row>
    <row r="18" s="1" customFormat="1" spans="1:20">
      <c r="A18" s="3">
        <v>15203418062</v>
      </c>
      <c r="B18" s="1" t="s">
        <v>249</v>
      </c>
      <c r="C18" s="1" t="s">
        <v>268</v>
      </c>
      <c r="D18" s="1" t="s">
        <v>269</v>
      </c>
      <c r="E18" s="1" t="s">
        <v>270</v>
      </c>
      <c r="F18" s="1" t="s">
        <v>249</v>
      </c>
      <c r="G18" s="1" t="s">
        <v>213</v>
      </c>
      <c r="H18" s="1" t="s">
        <v>154</v>
      </c>
      <c r="I18" s="1" t="s">
        <v>271</v>
      </c>
      <c r="J18" s="1" t="s">
        <v>28</v>
      </c>
      <c r="K18" s="1" t="s">
        <v>272</v>
      </c>
      <c r="L18" s="1" t="s">
        <v>272</v>
      </c>
      <c r="M18" s="1" t="s">
        <v>157</v>
      </c>
      <c r="N18" s="1" t="s">
        <v>157</v>
      </c>
      <c r="O18" s="1" t="s">
        <v>158</v>
      </c>
      <c r="P18" s="1" t="s">
        <v>159</v>
      </c>
      <c r="Q18" s="1" t="s">
        <v>273</v>
      </c>
      <c r="R18" s="1" t="s">
        <v>161</v>
      </c>
      <c r="S18" s="1" t="s">
        <v>162</v>
      </c>
      <c r="T18" s="1" t="s">
        <v>163</v>
      </c>
    </row>
    <row r="19" s="1" customFormat="1" spans="1:20">
      <c r="A19" s="3">
        <v>15204025077</v>
      </c>
      <c r="B19" s="1" t="s">
        <v>184</v>
      </c>
      <c r="C19" s="1" t="s">
        <v>274</v>
      </c>
      <c r="D19" s="1" t="s">
        <v>275</v>
      </c>
      <c r="E19" s="1" t="s">
        <v>276</v>
      </c>
      <c r="F19" s="1" t="s">
        <v>184</v>
      </c>
      <c r="G19" s="1" t="s">
        <v>213</v>
      </c>
      <c r="H19" s="1" t="s">
        <v>154</v>
      </c>
      <c r="I19" s="1" t="s">
        <v>277</v>
      </c>
      <c r="J19" s="1" t="s">
        <v>28</v>
      </c>
      <c r="K19" s="1" t="s">
        <v>278</v>
      </c>
      <c r="L19" s="1" t="s">
        <v>278</v>
      </c>
      <c r="M19" s="1" t="s">
        <v>157</v>
      </c>
      <c r="N19" s="1" t="s">
        <v>157</v>
      </c>
      <c r="O19" s="1" t="s">
        <v>158</v>
      </c>
      <c r="P19" s="1" t="s">
        <v>159</v>
      </c>
      <c r="Q19" s="1" t="s">
        <v>279</v>
      </c>
      <c r="R19" s="1" t="s">
        <v>161</v>
      </c>
      <c r="S19" s="1" t="s">
        <v>162</v>
      </c>
      <c r="T19" s="1" t="s">
        <v>163</v>
      </c>
    </row>
    <row r="20" s="1" customFormat="1" spans="1:20">
      <c r="A20" s="3">
        <v>15204732977</v>
      </c>
      <c r="B20" s="1" t="s">
        <v>184</v>
      </c>
      <c r="C20" s="1" t="s">
        <v>280</v>
      </c>
      <c r="D20" s="1" t="s">
        <v>281</v>
      </c>
      <c r="E20" s="1" t="s">
        <v>282</v>
      </c>
      <c r="F20" s="1" t="s">
        <v>213</v>
      </c>
      <c r="G20" s="1" t="s">
        <v>168</v>
      </c>
      <c r="H20" s="1" t="s">
        <v>154</v>
      </c>
      <c r="I20" s="1" t="s">
        <v>283</v>
      </c>
      <c r="J20" s="1" t="s">
        <v>28</v>
      </c>
      <c r="K20" s="1" t="s">
        <v>284</v>
      </c>
      <c r="L20" s="1" t="s">
        <v>284</v>
      </c>
      <c r="M20" s="1" t="s">
        <v>157</v>
      </c>
      <c r="N20" s="1" t="s">
        <v>157</v>
      </c>
      <c r="O20" s="1" t="s">
        <v>158</v>
      </c>
      <c r="P20" s="1" t="s">
        <v>159</v>
      </c>
      <c r="Q20" s="1" t="s">
        <v>285</v>
      </c>
      <c r="R20" s="1" t="s">
        <v>161</v>
      </c>
      <c r="S20" s="1" t="s">
        <v>162</v>
      </c>
      <c r="T20" s="1" t="s">
        <v>163</v>
      </c>
    </row>
    <row r="21" s="1" customFormat="1" spans="1:20">
      <c r="A21" s="3">
        <v>15205163075</v>
      </c>
      <c r="B21" s="1" t="s">
        <v>213</v>
      </c>
      <c r="C21" s="1" t="s">
        <v>286</v>
      </c>
      <c r="D21" s="1" t="s">
        <v>198</v>
      </c>
      <c r="E21" s="1" t="s">
        <v>199</v>
      </c>
      <c r="F21" s="1" t="s">
        <v>213</v>
      </c>
      <c r="G21" s="1" t="s">
        <v>192</v>
      </c>
      <c r="H21" s="1" t="s">
        <v>154</v>
      </c>
      <c r="I21" s="1" t="s">
        <v>287</v>
      </c>
      <c r="J21" s="1" t="s">
        <v>28</v>
      </c>
      <c r="K21" s="1" t="s">
        <v>288</v>
      </c>
      <c r="L21" s="1" t="s">
        <v>288</v>
      </c>
      <c r="M21" s="1" t="s">
        <v>157</v>
      </c>
      <c r="N21" s="1" t="s">
        <v>157</v>
      </c>
      <c r="O21" s="1" t="s">
        <v>158</v>
      </c>
      <c r="P21" s="1" t="s">
        <v>159</v>
      </c>
      <c r="Q21" s="1" t="s">
        <v>289</v>
      </c>
      <c r="R21" s="1" t="s">
        <v>161</v>
      </c>
      <c r="S21" s="1" t="s">
        <v>162</v>
      </c>
      <c r="T21" s="1" t="s">
        <v>163</v>
      </c>
    </row>
    <row r="22" s="1" customFormat="1" spans="1:20">
      <c r="A22" s="3">
        <v>15241880435</v>
      </c>
      <c r="B22" s="1" t="s">
        <v>192</v>
      </c>
      <c r="C22" s="1" t="s">
        <v>290</v>
      </c>
      <c r="D22" s="1" t="s">
        <v>291</v>
      </c>
      <c r="E22" s="1" t="s">
        <v>292</v>
      </c>
      <c r="F22" s="1" t="s">
        <v>192</v>
      </c>
      <c r="G22" s="1" t="s">
        <v>176</v>
      </c>
      <c r="H22" s="1" t="s">
        <v>154</v>
      </c>
      <c r="I22" s="1" t="s">
        <v>293</v>
      </c>
      <c r="J22" s="1" t="s">
        <v>28</v>
      </c>
      <c r="K22" s="1" t="s">
        <v>294</v>
      </c>
      <c r="L22" s="1" t="s">
        <v>294</v>
      </c>
      <c r="M22" s="1" t="s">
        <v>157</v>
      </c>
      <c r="N22" s="1" t="s">
        <v>157</v>
      </c>
      <c r="O22" s="1" t="s">
        <v>158</v>
      </c>
      <c r="P22" s="1" t="s">
        <v>159</v>
      </c>
      <c r="Q22" s="1" t="s">
        <v>295</v>
      </c>
      <c r="R22" s="1" t="s">
        <v>161</v>
      </c>
      <c r="S22" s="1" t="s">
        <v>162</v>
      </c>
      <c r="T22" s="1" t="s">
        <v>163</v>
      </c>
    </row>
    <row r="23" s="1" customFormat="1" spans="1:20">
      <c r="A23" s="3">
        <v>15243350432</v>
      </c>
      <c r="B23" s="1" t="s">
        <v>168</v>
      </c>
      <c r="C23" s="1" t="s">
        <v>296</v>
      </c>
      <c r="D23" s="1" t="s">
        <v>297</v>
      </c>
      <c r="E23" s="1" t="s">
        <v>298</v>
      </c>
      <c r="F23" s="1" t="s">
        <v>168</v>
      </c>
      <c r="G23" s="1" t="s">
        <v>152</v>
      </c>
      <c r="H23" s="1" t="s">
        <v>154</v>
      </c>
      <c r="I23" s="1" t="s">
        <v>299</v>
      </c>
      <c r="J23" s="1" t="s">
        <v>28</v>
      </c>
      <c r="K23" s="1" t="s">
        <v>300</v>
      </c>
      <c r="L23" s="1" t="s">
        <v>300</v>
      </c>
      <c r="M23" s="1" t="s">
        <v>157</v>
      </c>
      <c r="N23" s="1" t="s">
        <v>157</v>
      </c>
      <c r="O23" s="1" t="s">
        <v>158</v>
      </c>
      <c r="P23" s="1" t="s">
        <v>159</v>
      </c>
      <c r="Q23" s="1" t="s">
        <v>301</v>
      </c>
      <c r="R23" s="1" t="s">
        <v>161</v>
      </c>
      <c r="S23" s="1" t="s">
        <v>162</v>
      </c>
      <c r="T23" s="1" t="s">
        <v>163</v>
      </c>
    </row>
    <row r="24" s="1" customFormat="1" spans="1:20">
      <c r="A24" s="3">
        <v>15245483627</v>
      </c>
      <c r="B24" s="1" t="s">
        <v>168</v>
      </c>
      <c r="C24" s="1" t="s">
        <v>302</v>
      </c>
      <c r="D24" s="1" t="s">
        <v>303</v>
      </c>
      <c r="E24" s="1" t="s">
        <v>304</v>
      </c>
      <c r="F24" s="1" t="s">
        <v>152</v>
      </c>
      <c r="G24" s="1" t="s">
        <v>153</v>
      </c>
      <c r="H24" s="1" t="s">
        <v>154</v>
      </c>
      <c r="I24" s="1" t="s">
        <v>305</v>
      </c>
      <c r="J24" s="1" t="s">
        <v>28</v>
      </c>
      <c r="K24" s="1" t="s">
        <v>306</v>
      </c>
      <c r="L24" s="1" t="s">
        <v>306</v>
      </c>
      <c r="M24" s="1" t="s">
        <v>157</v>
      </c>
      <c r="N24" s="1" t="s">
        <v>157</v>
      </c>
      <c r="O24" s="1" t="s">
        <v>158</v>
      </c>
      <c r="P24" s="1" t="s">
        <v>159</v>
      </c>
      <c r="Q24" s="1" t="s">
        <v>307</v>
      </c>
      <c r="R24" s="1" t="s">
        <v>161</v>
      </c>
      <c r="S24" s="1" t="s">
        <v>162</v>
      </c>
      <c r="T24" s="1" t="s">
        <v>163</v>
      </c>
    </row>
    <row r="25" s="1" customFormat="1" spans="1:20">
      <c r="A25" s="3">
        <v>15246043487</v>
      </c>
      <c r="B25" s="1" t="s">
        <v>168</v>
      </c>
      <c r="C25" s="1" t="s">
        <v>308</v>
      </c>
      <c r="D25" s="1" t="s">
        <v>309</v>
      </c>
      <c r="E25" s="1" t="s">
        <v>310</v>
      </c>
      <c r="F25" s="1" t="s">
        <v>152</v>
      </c>
      <c r="G25" s="1" t="s">
        <v>176</v>
      </c>
      <c r="H25" s="1" t="s">
        <v>154</v>
      </c>
      <c r="I25" s="1" t="s">
        <v>311</v>
      </c>
      <c r="J25" s="1" t="s">
        <v>28</v>
      </c>
      <c r="K25" s="1" t="s">
        <v>312</v>
      </c>
      <c r="L25" s="1" t="s">
        <v>312</v>
      </c>
      <c r="M25" s="1" t="s">
        <v>157</v>
      </c>
      <c r="N25" s="1" t="s">
        <v>157</v>
      </c>
      <c r="O25" s="1" t="s">
        <v>158</v>
      </c>
      <c r="P25" s="1" t="s">
        <v>159</v>
      </c>
      <c r="Q25" s="1" t="s">
        <v>313</v>
      </c>
      <c r="R25" s="1" t="s">
        <v>161</v>
      </c>
      <c r="S25" s="1" t="s">
        <v>162</v>
      </c>
      <c r="T25" s="1" t="s">
        <v>163</v>
      </c>
    </row>
    <row r="26" s="1" customFormat="1" spans="1:20">
      <c r="A26" s="3">
        <v>15246365502</v>
      </c>
      <c r="B26" s="1" t="s">
        <v>152</v>
      </c>
      <c r="C26" s="1" t="s">
        <v>314</v>
      </c>
      <c r="D26" s="1" t="s">
        <v>315</v>
      </c>
      <c r="E26" s="1" t="s">
        <v>316</v>
      </c>
      <c r="F26" s="1" t="s">
        <v>152</v>
      </c>
      <c r="G26" s="1" t="s">
        <v>153</v>
      </c>
      <c r="H26" s="1" t="s">
        <v>154</v>
      </c>
      <c r="I26" s="1" t="s">
        <v>317</v>
      </c>
      <c r="J26" s="1" t="s">
        <v>28</v>
      </c>
      <c r="K26" s="1" t="s">
        <v>318</v>
      </c>
      <c r="L26" s="1" t="s">
        <v>318</v>
      </c>
      <c r="M26" s="1" t="s">
        <v>157</v>
      </c>
      <c r="N26" s="1" t="s">
        <v>157</v>
      </c>
      <c r="O26" s="1" t="s">
        <v>158</v>
      </c>
      <c r="P26" s="1" t="s">
        <v>159</v>
      </c>
      <c r="Q26" s="1" t="s">
        <v>319</v>
      </c>
      <c r="R26" s="1" t="s">
        <v>161</v>
      </c>
      <c r="S26" s="1" t="s">
        <v>162</v>
      </c>
      <c r="T26" s="1" t="s">
        <v>163</v>
      </c>
    </row>
    <row r="27" s="1" customFormat="1" spans="1:20">
      <c r="A27" s="3">
        <v>15246620020</v>
      </c>
      <c r="B27" s="1" t="s">
        <v>152</v>
      </c>
      <c r="C27" s="1" t="s">
        <v>320</v>
      </c>
      <c r="D27" s="1" t="s">
        <v>321</v>
      </c>
      <c r="E27" s="1" t="s">
        <v>322</v>
      </c>
      <c r="F27" s="1" t="s">
        <v>152</v>
      </c>
      <c r="G27" s="1" t="s">
        <v>176</v>
      </c>
      <c r="H27" s="1" t="s">
        <v>154</v>
      </c>
      <c r="I27" s="1" t="s">
        <v>323</v>
      </c>
      <c r="J27" s="1" t="s">
        <v>28</v>
      </c>
      <c r="K27" s="1" t="s">
        <v>324</v>
      </c>
      <c r="L27" s="1" t="s">
        <v>324</v>
      </c>
      <c r="M27" s="1" t="s">
        <v>157</v>
      </c>
      <c r="N27" s="1" t="s">
        <v>157</v>
      </c>
      <c r="O27" s="1" t="s">
        <v>158</v>
      </c>
      <c r="P27" s="1" t="s">
        <v>159</v>
      </c>
      <c r="Q27" s="1" t="s">
        <v>325</v>
      </c>
      <c r="R27" s="1" t="s">
        <v>161</v>
      </c>
      <c r="S27" s="1" t="s">
        <v>162</v>
      </c>
      <c r="T27" s="1" t="s">
        <v>163</v>
      </c>
    </row>
    <row r="28" s="1" customFormat="1" spans="1:20">
      <c r="A28" s="3">
        <v>15247721095</v>
      </c>
      <c r="B28" s="1" t="s">
        <v>152</v>
      </c>
      <c r="C28" s="1" t="s">
        <v>326</v>
      </c>
      <c r="D28" s="1" t="s">
        <v>327</v>
      </c>
      <c r="E28" s="1" t="s">
        <v>328</v>
      </c>
      <c r="F28" s="1" t="s">
        <v>152</v>
      </c>
      <c r="G28" s="1" t="s">
        <v>176</v>
      </c>
      <c r="H28" s="1" t="s">
        <v>154</v>
      </c>
      <c r="I28" s="1" t="s">
        <v>329</v>
      </c>
      <c r="J28" s="1" t="s">
        <v>28</v>
      </c>
      <c r="K28" s="1" t="s">
        <v>330</v>
      </c>
      <c r="L28" s="1" t="s">
        <v>330</v>
      </c>
      <c r="M28" s="1" t="s">
        <v>157</v>
      </c>
      <c r="N28" s="1" t="s">
        <v>157</v>
      </c>
      <c r="O28" s="1" t="s">
        <v>158</v>
      </c>
      <c r="P28" s="1" t="s">
        <v>159</v>
      </c>
      <c r="Q28" s="1" t="s">
        <v>331</v>
      </c>
      <c r="R28" s="1" t="s">
        <v>161</v>
      </c>
      <c r="S28" s="1" t="s">
        <v>162</v>
      </c>
      <c r="T28" s="1" t="s">
        <v>163</v>
      </c>
    </row>
    <row r="29" s="1" customFormat="1" spans="1:20">
      <c r="A29" s="3">
        <v>15249170975</v>
      </c>
      <c r="B29" s="1" t="s">
        <v>176</v>
      </c>
      <c r="C29" s="1" t="s">
        <v>332</v>
      </c>
      <c r="D29" s="1" t="s">
        <v>333</v>
      </c>
      <c r="E29" s="1" t="s">
        <v>334</v>
      </c>
      <c r="F29" s="1" t="s">
        <v>176</v>
      </c>
      <c r="G29" s="1" t="s">
        <v>169</v>
      </c>
      <c r="H29" s="1" t="s">
        <v>154</v>
      </c>
      <c r="I29" s="1" t="s">
        <v>335</v>
      </c>
      <c r="J29" s="1" t="s">
        <v>28</v>
      </c>
      <c r="K29" s="1" t="s">
        <v>336</v>
      </c>
      <c r="L29" s="1" t="s">
        <v>336</v>
      </c>
      <c r="M29" s="1" t="s">
        <v>157</v>
      </c>
      <c r="N29" s="1" t="s">
        <v>157</v>
      </c>
      <c r="O29" s="1" t="s">
        <v>158</v>
      </c>
      <c r="P29" s="1" t="s">
        <v>159</v>
      </c>
      <c r="Q29" s="1" t="s">
        <v>337</v>
      </c>
      <c r="R29" s="1" t="s">
        <v>161</v>
      </c>
      <c r="S29" s="1" t="s">
        <v>162</v>
      </c>
      <c r="T29" s="1" t="s">
        <v>163</v>
      </c>
    </row>
    <row r="30" s="1" customFormat="1" spans="1:20">
      <c r="A30" s="3">
        <v>15249247507</v>
      </c>
      <c r="B30" s="1" t="s">
        <v>176</v>
      </c>
      <c r="C30" s="1" t="s">
        <v>338</v>
      </c>
      <c r="D30" s="1" t="s">
        <v>321</v>
      </c>
      <c r="E30" s="1" t="s">
        <v>339</v>
      </c>
      <c r="F30" s="1" t="s">
        <v>176</v>
      </c>
      <c r="G30" s="1" t="s">
        <v>169</v>
      </c>
      <c r="H30" s="1" t="s">
        <v>154</v>
      </c>
      <c r="I30" s="1" t="s">
        <v>340</v>
      </c>
      <c r="J30" s="1" t="s">
        <v>28</v>
      </c>
      <c r="K30" s="1" t="s">
        <v>341</v>
      </c>
      <c r="L30" s="1" t="s">
        <v>341</v>
      </c>
      <c r="M30" s="1" t="s">
        <v>157</v>
      </c>
      <c r="N30" s="1" t="s">
        <v>157</v>
      </c>
      <c r="O30" s="1" t="s">
        <v>158</v>
      </c>
      <c r="P30" s="1" t="s">
        <v>159</v>
      </c>
      <c r="Q30" s="1" t="s">
        <v>342</v>
      </c>
      <c r="R30" s="1" t="s">
        <v>161</v>
      </c>
      <c r="S30" s="1" t="s">
        <v>162</v>
      </c>
      <c r="T30" s="1" t="s">
        <v>163</v>
      </c>
    </row>
    <row r="31" s="1" customFormat="1" spans="1:20">
      <c r="A31" s="3">
        <v>15249363160</v>
      </c>
      <c r="B31" s="1" t="s">
        <v>176</v>
      </c>
      <c r="C31" s="1" t="s">
        <v>343</v>
      </c>
      <c r="D31" s="1" t="s">
        <v>275</v>
      </c>
      <c r="E31" s="1" t="s">
        <v>344</v>
      </c>
      <c r="F31" s="1" t="s">
        <v>176</v>
      </c>
      <c r="G31" s="1" t="s">
        <v>169</v>
      </c>
      <c r="H31" s="1" t="s">
        <v>154</v>
      </c>
      <c r="I31" s="1" t="s">
        <v>345</v>
      </c>
      <c r="J31" s="1" t="s">
        <v>28</v>
      </c>
      <c r="K31" s="1" t="s">
        <v>346</v>
      </c>
      <c r="L31" s="1" t="s">
        <v>346</v>
      </c>
      <c r="M31" s="1" t="s">
        <v>157</v>
      </c>
      <c r="N31" s="1" t="s">
        <v>157</v>
      </c>
      <c r="O31" s="1" t="s">
        <v>158</v>
      </c>
      <c r="P31" s="1" t="s">
        <v>159</v>
      </c>
      <c r="Q31" s="1" t="s">
        <v>347</v>
      </c>
      <c r="R31" s="1" t="s">
        <v>161</v>
      </c>
      <c r="S31" s="1" t="s">
        <v>162</v>
      </c>
      <c r="T31" s="1" t="s">
        <v>163</v>
      </c>
    </row>
    <row r="32" s="1" customFormat="1" spans="1:20">
      <c r="A32" s="3">
        <v>15250078355</v>
      </c>
      <c r="B32" s="1" t="s">
        <v>169</v>
      </c>
      <c r="C32" s="1" t="s">
        <v>348</v>
      </c>
      <c r="D32" s="1" t="s">
        <v>349</v>
      </c>
      <c r="E32" s="1" t="s">
        <v>350</v>
      </c>
      <c r="F32" s="1" t="s">
        <v>169</v>
      </c>
      <c r="G32" s="1" t="s">
        <v>153</v>
      </c>
      <c r="H32" s="1" t="s">
        <v>154</v>
      </c>
      <c r="I32" s="1" t="s">
        <v>351</v>
      </c>
      <c r="J32" s="1" t="s">
        <v>28</v>
      </c>
      <c r="K32" s="1" t="s">
        <v>352</v>
      </c>
      <c r="L32" s="1" t="s">
        <v>352</v>
      </c>
      <c r="M32" s="1" t="s">
        <v>157</v>
      </c>
      <c r="N32" s="1" t="s">
        <v>157</v>
      </c>
      <c r="O32" s="1" t="s">
        <v>158</v>
      </c>
      <c r="P32" s="1" t="s">
        <v>159</v>
      </c>
      <c r="Q32" s="1" t="s">
        <v>353</v>
      </c>
      <c r="R32" s="1" t="s">
        <v>161</v>
      </c>
      <c r="S32" s="1" t="s">
        <v>162</v>
      </c>
      <c r="T32" s="1" t="s">
        <v>163</v>
      </c>
    </row>
    <row r="33" s="1" customFormat="1" spans="1:20">
      <c r="A33" s="3">
        <v>15250517888</v>
      </c>
      <c r="B33" s="1" t="s">
        <v>169</v>
      </c>
      <c r="C33" s="1" t="s">
        <v>354</v>
      </c>
      <c r="D33" s="1" t="s">
        <v>355</v>
      </c>
      <c r="E33" s="1" t="s">
        <v>356</v>
      </c>
      <c r="F33" s="1" t="s">
        <v>169</v>
      </c>
      <c r="G33" s="1" t="s">
        <v>153</v>
      </c>
      <c r="H33" s="1" t="s">
        <v>154</v>
      </c>
      <c r="I33" s="1" t="s">
        <v>357</v>
      </c>
      <c r="J33" s="1" t="s">
        <v>28</v>
      </c>
      <c r="K33" s="1" t="s">
        <v>358</v>
      </c>
      <c r="L33" s="1" t="s">
        <v>358</v>
      </c>
      <c r="M33" s="1" t="s">
        <v>157</v>
      </c>
      <c r="N33" s="1" t="s">
        <v>157</v>
      </c>
      <c r="O33" s="1" t="s">
        <v>158</v>
      </c>
      <c r="P33" s="1" t="s">
        <v>159</v>
      </c>
      <c r="Q33" s="1" t="s">
        <v>359</v>
      </c>
      <c r="R33" s="1" t="s">
        <v>161</v>
      </c>
      <c r="S33" s="1" t="s">
        <v>162</v>
      </c>
      <c r="T33" s="1" t="s">
        <v>163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2021-05-24T06:58:00Z</dcterms:created>
  <dcterms:modified xsi:type="dcterms:W3CDTF">2021-05-25T02:15:18Z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767165696F874982BC3CA9620F863C65</vt:lpwstr>
  </property>
  <property fmtid="{D5CDD505-2E9C-101B-9397-08002B2CF9AE}" pid="3" name="KSOProductBuildVer">
    <vt:lpwstr>2052-11.1.0.10495</vt:lpwstr>
  </property>
</Properties>
</file>