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对账!$A$1:$I$11</definedName>
  </definedNames>
  <calcPr calcId="144525"/>
</workbook>
</file>

<file path=xl/sharedStrings.xml><?xml version="1.0" encoding="utf-8"?>
<sst xmlns="http://schemas.openxmlformats.org/spreadsheetml/2006/main" count="716" uniqueCount="237">
  <si>
    <t>去哪儿网酒店预付对账单</t>
  </si>
  <si>
    <t>供应商名称：</t>
  </si>
  <si>
    <t>趣悠游</t>
  </si>
  <si>
    <t>结算周期：</t>
  </si>
  <si>
    <t>2021-05-17至2021-05-23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</si>
  <si>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</si>
  <si>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</si>
  <si>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</si>
  <si>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</si>
  <si>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</si>
  <si>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</si>
  <si>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</si>
  <si>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</si>
  <si>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</si>
  <si>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</si>
  <si>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</si>
  <si>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</si>
  <si>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</si>
  <si>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</si>
  <si>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</si>
  <si>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¥7,294.77</t>
  </si>
  <si>
    <t>¥536.00</t>
  </si>
  <si>
    <t>¥578.77</t>
  </si>
  <si>
    <t>-¥536.00</t>
  </si>
  <si>
    <t>¥5,644.00</t>
  </si>
  <si>
    <t>分类信息</t>
  </si>
  <si>
    <t>业务类型</t>
  </si>
  <si>
    <t>酒店预付（点击查看明细）</t>
  </si>
  <si>
    <t>¥6,180.00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</si>
  <si>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</si>
  <si>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</si>
  <si>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</si>
  <si>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</si>
  <si>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</si>
  <si>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</si>
  <si>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</si>
  <si>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</si>
  <si>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</si>
  <si>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</si>
  <si>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</si>
  <si>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</si>
  <si>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</si>
  <si>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</si>
  <si>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</si>
  <si>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</si>
  <si>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</si>
  <si>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</si>
  <si>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</si>
  <si>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</si>
  <si>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</si>
  <si>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</si>
  <si>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</si>
  <si>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</si>
  <si>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</si>
  <si>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</si>
  <si>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</si>
  <si>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</si>
  <si>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</si>
  <si>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</si>
  <si>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</si>
  <si>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</si>
  <si>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</si>
  <si>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</si>
  <si>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</si>
  <si>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</si>
  <si>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</si>
  <si>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</si>
  <si>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</si>
  <si>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</si>
  <si>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</si>
  <si>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</si>
  <si>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</si>
  <si>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702633756146</t>
  </si>
  <si>
    <t>2117654</t>
  </si>
  <si>
    <t>酒店预付</t>
  </si>
  <si>
    <t>否</t>
  </si>
  <si>
    <t>普通</t>
  </si>
  <si>
    <t>221835671</t>
  </si>
  <si>
    <t>粤海华美湾际酒店</t>
  </si>
  <si>
    <t>1626188</t>
  </si>
  <si>
    <t>LI/ZHIBANG</t>
  </si>
  <si>
    <t>2021-05-15</t>
  </si>
  <si>
    <t>2021-05-16</t>
  </si>
  <si>
    <t>2021-05-17</t>
  </si>
  <si>
    <t>¥269.00</t>
  </si>
  <si>
    <t>¥21.00</t>
  </si>
  <si>
    <t>¥248.00</t>
  </si>
  <si>
    <t>Wharney Deluxe Double Room</t>
  </si>
  <si>
    <t>WEBSITE</t>
  </si>
  <si>
    <t>702634995071</t>
  </si>
  <si>
    <t>2119237</t>
  </si>
  <si>
    <t>197311304</t>
  </si>
  <si>
    <t>马尼拉康莱德酒店</t>
  </si>
  <si>
    <t>XU/HONGQIN</t>
  </si>
  <si>
    <t>¥888.00</t>
  </si>
  <si>
    <t>¥67.00</t>
  </si>
  <si>
    <t>¥821.00</t>
  </si>
  <si>
    <t>Twin Deluxe Room</t>
  </si>
  <si>
    <t>702636850917</t>
  </si>
  <si>
    <t>2121766</t>
  </si>
  <si>
    <t>SHI/DONGLIANG|ZHUANG/HUIPING</t>
  </si>
  <si>
    <t>2021-05-18</t>
  </si>
  <si>
    <t>2021-05-19</t>
  </si>
  <si>
    <t>¥216.00</t>
  </si>
  <si>
    <t>¥17.00</t>
  </si>
  <si>
    <t>¥199.00</t>
  </si>
  <si>
    <t>702635494088</t>
  </si>
  <si>
    <t>2120097</t>
  </si>
  <si>
    <t>221838959</t>
  </si>
  <si>
    <t>澳门十六浦索菲特大酒店</t>
  </si>
  <si>
    <t>LIN/KUNLUN|LIANG/HUIJIAN|LI/JIAN</t>
  </si>
  <si>
    <t>2021-05-20</t>
  </si>
  <si>
    <t>¥1,252.77</t>
  </si>
  <si>
    <t>¥136.77</t>
  </si>
  <si>
    <t>¥1,116.00</t>
  </si>
  <si>
    <t>Superior Room</t>
  </si>
  <si>
    <t>702637654394</t>
  </si>
  <si>
    <t>2122403</t>
  </si>
  <si>
    <t>YE/JIAYANGSUNNY</t>
  </si>
  <si>
    <t>¥306.00</t>
  </si>
  <si>
    <t>¥23.00</t>
  </si>
  <si>
    <t>¥283.00</t>
  </si>
  <si>
    <t>Premier Ocean Double Room</t>
  </si>
  <si>
    <t>702636219247</t>
  </si>
  <si>
    <t>2121790</t>
  </si>
  <si>
    <t>199255280</t>
  </si>
  <si>
    <t>新加坡庄家大酒店 (Staycation Approved)</t>
  </si>
  <si>
    <t>XU/ZIHENG</t>
  </si>
  <si>
    <t>2021-06-23</t>
  </si>
  <si>
    <t>2021-06-24</t>
  </si>
  <si>
    <t>2021-05-20 16:33:09</t>
  </si>
  <si>
    <t>Superior (City View)</t>
  </si>
  <si>
    <t>702598592970</t>
  </si>
  <si>
    <t>2060659</t>
  </si>
  <si>
    <t>197283581</t>
  </si>
  <si>
    <t>洛杉矶国际机场索内斯塔酒店</t>
  </si>
  <si>
    <t>XIE/XIANGYUE</t>
  </si>
  <si>
    <t>2021-04-10</t>
  </si>
  <si>
    <t>¥612.00</t>
  </si>
  <si>
    <t>¥41.00</t>
  </si>
  <si>
    <t>¥571.00</t>
  </si>
  <si>
    <t>Mobility/Hearing Accessible Deluxe King Roll-In Shower</t>
  </si>
  <si>
    <t>702636691653</t>
  </si>
  <si>
    <t>2121097</t>
  </si>
  <si>
    <t>197306405</t>
  </si>
  <si>
    <t>喜来登凯拉尼公主酒店</t>
  </si>
  <si>
    <t>SUN/TIAN|SUN/LEPING</t>
  </si>
  <si>
    <t>¥935.00</t>
  </si>
  <si>
    <t>¥86.00</t>
  </si>
  <si>
    <t>¥849.00</t>
  </si>
  <si>
    <t>Two Double Room with Partial Ocean View</t>
  </si>
  <si>
    <t>702635480150</t>
  </si>
  <si>
    <t>2119598</t>
  </si>
  <si>
    <t>197296187</t>
  </si>
  <si>
    <t>9号精品酒店</t>
  </si>
  <si>
    <t>TANG/RUO|TANG/RUOXUAN</t>
  </si>
  <si>
    <t>2021-05-21</t>
  </si>
  <si>
    <t>¥1,346.00</t>
  </si>
  <si>
    <t>¥101.00</t>
  </si>
  <si>
    <t>¥1,245.00</t>
  </si>
  <si>
    <t>Spa Suite</t>
  </si>
  <si>
    <t>702638392799</t>
  </si>
  <si>
    <t>2124318</t>
  </si>
  <si>
    <t>¥934.00</t>
  </si>
  <si>
    <t>¥848.00</t>
  </si>
  <si>
    <t>合计</t>
  </si>
  <si>
    <t/>
  </si>
  <si>
    <t>¥6,758.77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</si>
  <si>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</si>
  <si>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</si>
  <si>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</si>
  <si>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</si>
  <si>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</si>
  <si>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</si>
  <si>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</si>
  <si>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chase_deduct_pCXE210520163324501</t>
  </si>
  <si>
    <t>1615646</t>
  </si>
  <si>
    <t>赔付-房费追回</t>
  </si>
  <si>
    <t>--</t>
  </si>
  <si>
    <t>生成追赔task#追赔系统-预付扣款直连#</t>
  </si>
  <si>
    <t>NPH20210520162943017803</t>
  </si>
  <si>
    <t>返现日期</t>
  </si>
  <si>
    <t>，</t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</si>
  <si>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536</t>
    </r>
    <r>
      <rPr>
        <sz val="10"/>
        <rFont val="宋体"/>
        <charset val="134"/>
      </rPr>
      <t>元</t>
    </r>
  </si>
  <si>
    <t>A210525111147481</t>
  </si>
  <si>
    <t>A210525111236481</t>
  </si>
  <si>
    <r>
      <t>总计：</t>
    </r>
    <r>
      <rPr>
        <sz val="10"/>
        <rFont val="Arial"/>
        <charset val="134"/>
      </rPr>
      <t>5644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</si>
  <si>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</si>
  <si>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</si>
  <si>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</si>
  <si>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</si>
  <si>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</si>
  <si>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</si>
  <si>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</si>
  <si>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</si>
  <si>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</si>
  <si>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</si>
  <si>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</si>
  <si>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</si>
  <si>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</si>
  <si>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</si>
  <si>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</si>
  <si>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</si>
  <si>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SUN TIAN,SUN LEPING</t>
  </si>
  <si>
    <t>退房日周结</t>
  </si>
  <si>
    <t>848.00</t>
  </si>
  <si>
    <t>RMB</t>
  </si>
  <si>
    <t>0</t>
  </si>
  <si>
    <t>0.00</t>
  </si>
  <si>
    <t>趣悠游国际直连</t>
  </si>
  <si>
    <t>2021-05-20 13:49:22</t>
  </si>
  <si>
    <t>广州汇登信息科技有限公司</t>
  </si>
  <si>
    <t>直连</t>
  </si>
  <si>
    <t>YE JIAYANGSUNNY</t>
  </si>
  <si>
    <t>283.00</t>
  </si>
  <si>
    <t>2021-05-19 08:09:59</t>
  </si>
  <si>
    <t>SHI DONGLIANG,ZHUANG HUIPING</t>
  </si>
  <si>
    <t>199.00</t>
  </si>
  <si>
    <t>2021-05-18 17:41:06</t>
  </si>
  <si>
    <t>849.00</t>
  </si>
  <si>
    <t>2021-05-18 05:35:43</t>
  </si>
  <si>
    <t>LIN KUNLUN,LIANG HUIJIAN,LI JIAN</t>
  </si>
  <si>
    <t>1116.00</t>
  </si>
  <si>
    <t>2021-05-17 12:17:37</t>
  </si>
  <si>
    <t>TANG RUO,TANG RUOXUAN</t>
  </si>
  <si>
    <t>1245.00</t>
  </si>
  <si>
    <t>2021-05-17 02:56:50</t>
  </si>
  <si>
    <t>XU HONGQIN</t>
  </si>
  <si>
    <t>821.00</t>
  </si>
  <si>
    <t>2021-05-16 20:25:27</t>
  </si>
  <si>
    <t>LI ZHIBANG</t>
  </si>
  <si>
    <t>248.00</t>
  </si>
  <si>
    <t>2021-05-15 20:27:57</t>
  </si>
  <si>
    <t>洛杉矶国际机场皇冠假日酒店</t>
  </si>
  <si>
    <t>XIE XIANGYUE</t>
  </si>
  <si>
    <t>571.00</t>
  </si>
  <si>
    <t>2021-04-10 21:22:27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</si>
</sst>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9" borderId="12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14" borderId="13" applyNumberFormat="0" applyFon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8" borderId="11" applyNumberFormat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4" fillId="8" borderId="12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5.5714285714286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10</v>
      </c>
      <c r="B5" s="25" t="s">
        <v>19</v>
      </c>
      <c r="C5" s="26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26" t="s">
        <v>19</v>
      </c>
      <c r="K5" s="26" t="s">
        <v>24</v>
      </c>
    </row>
    <row r="6" ht="27.95" customHeight="1" spans="1:9">
      <c r="A6" s="20" t="s">
        <v>25</v>
      </c>
      <c r="D6" s="31"/>
      <c r="E6" s="32"/>
      <c r="F6" s="32"/>
      <c r="G6" s="33"/>
      <c r="H6" s="32"/>
      <c r="I6" s="37"/>
    </row>
    <row r="7" ht="15" customHeight="1" spans="1:11">
      <c r="A7" s="22" t="s">
        <v>26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27</v>
      </c>
      <c r="B8" s="35">
        <v>10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26" t="s">
        <v>19</v>
      </c>
      <c r="K8" s="26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8"/>
      <c r="F12" s="40"/>
      <c r="I12" s="40"/>
    </row>
    <row r="13" ht="15" customHeight="1" spans="1:9">
      <c r="A13" s="38" t="s">
        <v>33</v>
      </c>
      <c r="B13" s="39" t="s">
        <v>34</v>
      </c>
      <c r="C13" s="18"/>
      <c r="F13" s="40"/>
      <c r="I13" s="40"/>
    </row>
    <row r="14" ht="15" customHeight="1" spans="1:9">
      <c r="A14" s="38" t="s">
        <v>35</v>
      </c>
      <c r="B14" s="39" t="s">
        <v>36</v>
      </c>
      <c r="C14" s="18"/>
      <c r="F14" s="40"/>
      <c r="G14" s="18"/>
      <c r="H14" s="18"/>
      <c r="I14" s="40"/>
    </row>
    <row r="15" ht="15" customHeight="1" spans="1:9">
      <c r="A15" s="38" t="s">
        <v>37</v>
      </c>
      <c r="B15" s="39" t="s">
        <v>38</v>
      </c>
      <c r="C15" s="18"/>
      <c r="F15" s="40"/>
      <c r="I15" s="40"/>
    </row>
    <row r="16" ht="15" customHeight="1" spans="1:9">
      <c r="A16" s="38" t="s">
        <v>39</v>
      </c>
      <c r="B16" s="39" t="s">
        <v>40</v>
      </c>
      <c r="C16" s="18"/>
      <c r="F16" s="40"/>
      <c r="I16" s="40"/>
    </row>
    <row r="17" ht="15" customHeight="1" spans="1:6">
      <c r="A17" s="38" t="s">
        <v>41</v>
      </c>
      <c r="B17" s="39" t="s">
        <v>42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2"/>
  <sheetViews>
    <sheetView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0" t="s">
        <v>63</v>
      </c>
      <c r="Y1" s="10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1</v>
      </c>
      <c r="N2" s="7" t="s">
        <v>81</v>
      </c>
      <c r="O2" s="7" t="s">
        <v>82</v>
      </c>
      <c r="P2" s="7" t="s">
        <v>83</v>
      </c>
      <c r="Q2" s="7"/>
      <c r="R2" s="11" t="s">
        <v>84</v>
      </c>
      <c r="S2" s="13" t="s">
        <v>19</v>
      </c>
      <c r="T2" s="7"/>
      <c r="U2" s="11" t="s">
        <v>19</v>
      </c>
      <c r="V2" s="11" t="s">
        <v>84</v>
      </c>
      <c r="W2" s="13" t="s">
        <v>85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6" t="s">
        <v>89</v>
      </c>
      <c r="B3" s="6" t="s">
        <v>90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91</v>
      </c>
      <c r="H3" s="7" t="s">
        <v>92</v>
      </c>
      <c r="I3" s="7" t="s">
        <v>79</v>
      </c>
      <c r="J3" s="7" t="s">
        <v>2</v>
      </c>
      <c r="K3" s="7" t="s">
        <v>93</v>
      </c>
      <c r="L3" s="7">
        <v>1</v>
      </c>
      <c r="M3" s="7">
        <v>1</v>
      </c>
      <c r="N3" s="7" t="s">
        <v>82</v>
      </c>
      <c r="O3" s="7" t="s">
        <v>82</v>
      </c>
      <c r="P3" s="7" t="s">
        <v>83</v>
      </c>
      <c r="Q3" s="7"/>
      <c r="R3" s="11" t="s">
        <v>94</v>
      </c>
      <c r="S3" s="13" t="s">
        <v>19</v>
      </c>
      <c r="T3" s="7"/>
      <c r="U3" s="11" t="s">
        <v>19</v>
      </c>
      <c r="V3" s="11" t="s">
        <v>94</v>
      </c>
      <c r="W3" s="13" t="s">
        <v>95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88</v>
      </c>
      <c r="AG3" t="s">
        <v>75</v>
      </c>
      <c r="AH3" t="s">
        <v>19</v>
      </c>
    </row>
    <row r="4" ht="14.25" customHeight="1" spans="1:34">
      <c r="A4" s="6" t="s">
        <v>98</v>
      </c>
      <c r="B4" s="6" t="s">
        <v>99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77</v>
      </c>
      <c r="H4" s="7" t="s">
        <v>78</v>
      </c>
      <c r="I4" s="7" t="s">
        <v>79</v>
      </c>
      <c r="J4" s="7" t="s">
        <v>2</v>
      </c>
      <c r="K4" s="7" t="s">
        <v>100</v>
      </c>
      <c r="L4" s="7">
        <v>1</v>
      </c>
      <c r="M4" s="7">
        <v>1</v>
      </c>
      <c r="N4" s="7" t="s">
        <v>101</v>
      </c>
      <c r="O4" s="7" t="s">
        <v>101</v>
      </c>
      <c r="P4" s="7" t="s">
        <v>102</v>
      </c>
      <c r="Q4" s="7"/>
      <c r="R4" s="11" t="s">
        <v>103</v>
      </c>
      <c r="S4" s="13" t="s">
        <v>19</v>
      </c>
      <c r="T4" s="7"/>
      <c r="U4" s="11" t="s">
        <v>19</v>
      </c>
      <c r="V4" s="11" t="s">
        <v>103</v>
      </c>
      <c r="W4" s="13" t="s">
        <v>104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105</v>
      </c>
      <c r="AD4" t="s">
        <v>6</v>
      </c>
      <c r="AE4" t="s">
        <v>87</v>
      </c>
      <c r="AF4" t="s">
        <v>88</v>
      </c>
      <c r="AG4" t="s">
        <v>75</v>
      </c>
      <c r="AH4" t="s">
        <v>19</v>
      </c>
    </row>
    <row r="5" ht="14.25" customHeight="1" spans="1:34">
      <c r="A5" s="6" t="s">
        <v>106</v>
      </c>
      <c r="B5" s="6" t="s">
        <v>107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108</v>
      </c>
      <c r="H5" s="7" t="s">
        <v>109</v>
      </c>
      <c r="I5" s="7" t="s">
        <v>79</v>
      </c>
      <c r="J5" s="7" t="s">
        <v>2</v>
      </c>
      <c r="K5" s="7" t="s">
        <v>110</v>
      </c>
      <c r="L5" s="7">
        <v>3</v>
      </c>
      <c r="M5" s="7">
        <v>1</v>
      </c>
      <c r="N5" s="7" t="s">
        <v>83</v>
      </c>
      <c r="O5" s="7" t="s">
        <v>102</v>
      </c>
      <c r="P5" s="7" t="s">
        <v>111</v>
      </c>
      <c r="Q5" s="7"/>
      <c r="R5" s="11" t="s">
        <v>112</v>
      </c>
      <c r="S5" s="13" t="s">
        <v>19</v>
      </c>
      <c r="T5" s="7"/>
      <c r="U5" s="11" t="s">
        <v>19</v>
      </c>
      <c r="V5" s="11" t="s">
        <v>112</v>
      </c>
      <c r="W5" s="13" t="s">
        <v>113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114</v>
      </c>
      <c r="AD5" t="s">
        <v>6</v>
      </c>
      <c r="AE5" t="s">
        <v>115</v>
      </c>
      <c r="AF5" t="s">
        <v>88</v>
      </c>
      <c r="AG5" t="s">
        <v>75</v>
      </c>
      <c r="AH5" t="s">
        <v>19</v>
      </c>
    </row>
    <row r="6" ht="14.25" customHeight="1" spans="1:34">
      <c r="A6" s="6" t="s">
        <v>116</v>
      </c>
      <c r="B6" s="6" t="s">
        <v>117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77</v>
      </c>
      <c r="H6" s="7" t="s">
        <v>78</v>
      </c>
      <c r="I6" s="7" t="s">
        <v>79</v>
      </c>
      <c r="J6" s="7" t="s">
        <v>2</v>
      </c>
      <c r="K6" s="7" t="s">
        <v>118</v>
      </c>
      <c r="L6" s="7">
        <v>1</v>
      </c>
      <c r="M6" s="7">
        <v>1</v>
      </c>
      <c r="N6" s="7" t="s">
        <v>102</v>
      </c>
      <c r="O6" s="7" t="s">
        <v>102</v>
      </c>
      <c r="P6" s="7" t="s">
        <v>111</v>
      </c>
      <c r="Q6" s="7"/>
      <c r="R6" s="11" t="s">
        <v>119</v>
      </c>
      <c r="S6" s="13" t="s">
        <v>19</v>
      </c>
      <c r="T6" s="7"/>
      <c r="U6" s="11" t="s">
        <v>19</v>
      </c>
      <c r="V6" s="11" t="s">
        <v>119</v>
      </c>
      <c r="W6" s="13" t="s">
        <v>120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121</v>
      </c>
      <c r="AD6" t="s">
        <v>6</v>
      </c>
      <c r="AE6" t="s">
        <v>122</v>
      </c>
      <c r="AF6" t="s">
        <v>88</v>
      </c>
      <c r="AG6" t="s">
        <v>75</v>
      </c>
      <c r="AH6" t="s">
        <v>19</v>
      </c>
    </row>
    <row r="7" ht="14.25" customHeight="1" spans="1:34">
      <c r="A7" s="6" t="s">
        <v>123</v>
      </c>
      <c r="B7" s="6" t="s">
        <v>124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125</v>
      </c>
      <c r="H7" s="7" t="s">
        <v>126</v>
      </c>
      <c r="I7" s="7" t="s">
        <v>79</v>
      </c>
      <c r="J7" s="7" t="s">
        <v>2</v>
      </c>
      <c r="K7" s="7" t="s">
        <v>127</v>
      </c>
      <c r="L7" s="7">
        <v>1</v>
      </c>
      <c r="M7" s="7">
        <v>1</v>
      </c>
      <c r="N7" s="7" t="s">
        <v>101</v>
      </c>
      <c r="O7" s="7" t="s">
        <v>128</v>
      </c>
      <c r="P7" s="7" t="s">
        <v>129</v>
      </c>
      <c r="Q7" s="7"/>
      <c r="R7" s="11" t="s">
        <v>21</v>
      </c>
      <c r="S7" s="13" t="s">
        <v>21</v>
      </c>
      <c r="T7" s="7" t="s">
        <v>130</v>
      </c>
      <c r="U7" s="11" t="s">
        <v>19</v>
      </c>
      <c r="V7" s="11" t="s">
        <v>19</v>
      </c>
      <c r="W7" s="13" t="s">
        <v>19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19</v>
      </c>
      <c r="AD7" t="s">
        <v>6</v>
      </c>
      <c r="AE7" t="s">
        <v>131</v>
      </c>
      <c r="AF7" t="s">
        <v>88</v>
      </c>
      <c r="AG7" t="s">
        <v>75</v>
      </c>
      <c r="AH7" t="s">
        <v>19</v>
      </c>
    </row>
    <row r="8" ht="14.25" customHeight="1" spans="1:34">
      <c r="A8" s="6" t="s">
        <v>132</v>
      </c>
      <c r="B8" s="6" t="s">
        <v>133</v>
      </c>
      <c r="C8" s="6" t="s">
        <v>74</v>
      </c>
      <c r="D8" s="6" t="s">
        <v>75</v>
      </c>
      <c r="E8" s="6" t="s">
        <v>76</v>
      </c>
      <c r="F8" s="6" t="s">
        <v>75</v>
      </c>
      <c r="G8" s="6" t="s">
        <v>134</v>
      </c>
      <c r="H8" s="7" t="s">
        <v>135</v>
      </c>
      <c r="I8" s="7" t="s">
        <v>79</v>
      </c>
      <c r="J8" s="7" t="s">
        <v>2</v>
      </c>
      <c r="K8" s="7" t="s">
        <v>136</v>
      </c>
      <c r="L8" s="7">
        <v>1</v>
      </c>
      <c r="M8" s="7">
        <v>1</v>
      </c>
      <c r="N8" s="7" t="s">
        <v>137</v>
      </c>
      <c r="O8" s="7" t="s">
        <v>102</v>
      </c>
      <c r="P8" s="7" t="s">
        <v>111</v>
      </c>
      <c r="Q8" s="7"/>
      <c r="R8" s="11" t="s">
        <v>138</v>
      </c>
      <c r="S8" s="13" t="s">
        <v>19</v>
      </c>
      <c r="T8" s="7"/>
      <c r="U8" s="11" t="s">
        <v>19</v>
      </c>
      <c r="V8" s="11" t="s">
        <v>138</v>
      </c>
      <c r="W8" s="13" t="s">
        <v>139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140</v>
      </c>
      <c r="AD8" t="s">
        <v>6</v>
      </c>
      <c r="AE8" t="s">
        <v>141</v>
      </c>
      <c r="AF8" t="s">
        <v>88</v>
      </c>
      <c r="AG8" t="s">
        <v>75</v>
      </c>
      <c r="AH8" t="s">
        <v>19</v>
      </c>
    </row>
    <row r="9" ht="14.25" customHeight="1" spans="1:34">
      <c r="A9" s="6" t="s">
        <v>142</v>
      </c>
      <c r="B9" s="6" t="s">
        <v>143</v>
      </c>
      <c r="C9" s="6" t="s">
        <v>74</v>
      </c>
      <c r="D9" s="6" t="s">
        <v>75</v>
      </c>
      <c r="E9" s="6" t="s">
        <v>76</v>
      </c>
      <c r="F9" s="6" t="s">
        <v>75</v>
      </c>
      <c r="G9" s="6" t="s">
        <v>144</v>
      </c>
      <c r="H9" s="7" t="s">
        <v>145</v>
      </c>
      <c r="I9" s="7" t="s">
        <v>79</v>
      </c>
      <c r="J9" s="7" t="s">
        <v>2</v>
      </c>
      <c r="K9" s="7" t="s">
        <v>146</v>
      </c>
      <c r="L9" s="7">
        <v>1</v>
      </c>
      <c r="M9" s="7">
        <v>1</v>
      </c>
      <c r="N9" s="7" t="s">
        <v>101</v>
      </c>
      <c r="O9" s="7" t="s">
        <v>102</v>
      </c>
      <c r="P9" s="7" t="s">
        <v>111</v>
      </c>
      <c r="Q9" s="7"/>
      <c r="R9" s="11" t="s">
        <v>147</v>
      </c>
      <c r="S9" s="13" t="s">
        <v>19</v>
      </c>
      <c r="T9" s="7"/>
      <c r="U9" s="11" t="s">
        <v>19</v>
      </c>
      <c r="V9" s="11" t="s">
        <v>147</v>
      </c>
      <c r="W9" s="13" t="s">
        <v>148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149</v>
      </c>
      <c r="AD9" t="s">
        <v>6</v>
      </c>
      <c r="AE9" t="s">
        <v>150</v>
      </c>
      <c r="AF9" t="s">
        <v>88</v>
      </c>
      <c r="AG9" t="s">
        <v>75</v>
      </c>
      <c r="AH9" t="s">
        <v>19</v>
      </c>
    </row>
    <row r="10" ht="14.25" customHeight="1" spans="1:34">
      <c r="A10" s="6" t="s">
        <v>151</v>
      </c>
      <c r="B10" s="6" t="s">
        <v>152</v>
      </c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153</v>
      </c>
      <c r="H10" s="7" t="s">
        <v>154</v>
      </c>
      <c r="I10" s="7" t="s">
        <v>79</v>
      </c>
      <c r="J10" s="7" t="s">
        <v>2</v>
      </c>
      <c r="K10" s="7" t="s">
        <v>155</v>
      </c>
      <c r="L10" s="7">
        <v>1</v>
      </c>
      <c r="M10" s="7">
        <v>1</v>
      </c>
      <c r="N10" s="7" t="s">
        <v>83</v>
      </c>
      <c r="O10" s="7" t="s">
        <v>111</v>
      </c>
      <c r="P10" s="7" t="s">
        <v>156</v>
      </c>
      <c r="Q10" s="7"/>
      <c r="R10" s="11" t="s">
        <v>157</v>
      </c>
      <c r="S10" s="13" t="s">
        <v>19</v>
      </c>
      <c r="T10" s="7"/>
      <c r="U10" s="11" t="s">
        <v>19</v>
      </c>
      <c r="V10" s="11" t="s">
        <v>157</v>
      </c>
      <c r="W10" s="13" t="s">
        <v>158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159</v>
      </c>
      <c r="AD10" t="s">
        <v>6</v>
      </c>
      <c r="AE10" t="s">
        <v>160</v>
      </c>
      <c r="AF10" t="s">
        <v>88</v>
      </c>
      <c r="AG10" t="s">
        <v>75</v>
      </c>
      <c r="AH10" t="s">
        <v>19</v>
      </c>
    </row>
    <row r="11" ht="14.25" customHeight="1" spans="1:34">
      <c r="A11" s="6" t="s">
        <v>161</v>
      </c>
      <c r="B11" s="6" t="s">
        <v>162</v>
      </c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144</v>
      </c>
      <c r="H11" s="7" t="s">
        <v>145</v>
      </c>
      <c r="I11" s="7" t="s">
        <v>79</v>
      </c>
      <c r="J11" s="7" t="s">
        <v>2</v>
      </c>
      <c r="K11" s="7" t="s">
        <v>146</v>
      </c>
      <c r="L11" s="7">
        <v>1</v>
      </c>
      <c r="M11" s="7">
        <v>1</v>
      </c>
      <c r="N11" s="7" t="s">
        <v>111</v>
      </c>
      <c r="O11" s="7" t="s">
        <v>111</v>
      </c>
      <c r="P11" s="7" t="s">
        <v>156</v>
      </c>
      <c r="Q11" s="7"/>
      <c r="R11" s="11" t="s">
        <v>163</v>
      </c>
      <c r="S11" s="13" t="s">
        <v>19</v>
      </c>
      <c r="T11" s="7"/>
      <c r="U11" s="11" t="s">
        <v>19</v>
      </c>
      <c r="V11" s="11" t="s">
        <v>163</v>
      </c>
      <c r="W11" s="13" t="s">
        <v>148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164</v>
      </c>
      <c r="AD11" t="s">
        <v>6</v>
      </c>
      <c r="AE11" t="s">
        <v>150</v>
      </c>
      <c r="AF11" t="s">
        <v>88</v>
      </c>
      <c r="AG11" t="s">
        <v>75</v>
      </c>
      <c r="AH11" t="s">
        <v>19</v>
      </c>
    </row>
    <row r="12" customHeight="1" spans="1:32">
      <c r="A12" s="8" t="s">
        <v>165</v>
      </c>
      <c r="B12" s="8"/>
      <c r="C12" s="8" t="s">
        <v>166</v>
      </c>
      <c r="D12" s="8"/>
      <c r="E12" s="8"/>
      <c r="F12" s="8"/>
      <c r="G12" s="8" t="s">
        <v>166</v>
      </c>
      <c r="H12" s="8" t="s">
        <v>166</v>
      </c>
      <c r="I12" s="8" t="s">
        <v>166</v>
      </c>
      <c r="J12" s="8" t="s">
        <v>166</v>
      </c>
      <c r="K12" s="8" t="s">
        <v>166</v>
      </c>
      <c r="L12" s="8" t="s">
        <v>166</v>
      </c>
      <c r="M12" s="8" t="s">
        <v>166</v>
      </c>
      <c r="N12" s="8" t="s">
        <v>166</v>
      </c>
      <c r="O12" s="8" t="s">
        <v>166</v>
      </c>
      <c r="P12" s="8" t="s">
        <v>166</v>
      </c>
      <c r="Q12" s="8"/>
      <c r="R12" s="12" t="s">
        <v>20</v>
      </c>
      <c r="S12" s="12" t="s">
        <v>21</v>
      </c>
      <c r="T12" s="8" t="s">
        <v>166</v>
      </c>
      <c r="U12" s="12"/>
      <c r="V12" s="12" t="s">
        <v>167</v>
      </c>
      <c r="W12" s="12" t="s">
        <v>22</v>
      </c>
      <c r="X12" s="12"/>
      <c r="Y12" s="12"/>
      <c r="Z12" s="12"/>
      <c r="AA12" s="8"/>
      <c r="AB12" s="12"/>
      <c r="AC12" s="8"/>
      <c r="AD12" s="8" t="s">
        <v>166</v>
      </c>
      <c r="AE12" s="8"/>
      <c r="AF12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168</v>
      </c>
      <c r="B1" s="4" t="s">
        <v>169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170</v>
      </c>
      <c r="H1" s="4" t="s">
        <v>171</v>
      </c>
      <c r="I1" s="4" t="s">
        <v>13</v>
      </c>
      <c r="J1" s="4" t="s">
        <v>17</v>
      </c>
      <c r="K1" s="4" t="s">
        <v>18</v>
      </c>
      <c r="L1" s="10" t="s">
        <v>172</v>
      </c>
      <c r="M1" s="4" t="s">
        <v>173</v>
      </c>
      <c r="N1" s="4" t="s">
        <v>174</v>
      </c>
    </row>
    <row r="2" ht="14.25" customHeight="1" spans="1:256">
      <c r="A2" s="6" t="s">
        <v>175</v>
      </c>
      <c r="B2" s="7" t="s">
        <v>123</v>
      </c>
      <c r="C2" s="7" t="s">
        <v>176</v>
      </c>
      <c r="D2" s="7" t="s">
        <v>2</v>
      </c>
      <c r="E2" s="7" t="s">
        <v>76</v>
      </c>
      <c r="F2" s="7" t="s">
        <v>75</v>
      </c>
      <c r="G2" s="7" t="s">
        <v>111</v>
      </c>
      <c r="H2" s="7" t="s">
        <v>177</v>
      </c>
      <c r="I2" s="11" t="s">
        <v>23</v>
      </c>
      <c r="J2" s="11" t="s">
        <v>19</v>
      </c>
      <c r="K2" s="11" t="s">
        <v>23</v>
      </c>
      <c r="L2" s="7" t="s">
        <v>178</v>
      </c>
      <c r="M2" s="7" t="s">
        <v>179</v>
      </c>
      <c r="N2" s="7" t="s">
        <v>180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8" t="s">
        <v>165</v>
      </c>
      <c r="B3" s="8" t="s">
        <v>166</v>
      </c>
      <c r="C3" s="8" t="s">
        <v>166</v>
      </c>
      <c r="D3" s="8" t="s">
        <v>166</v>
      </c>
      <c r="E3" s="8"/>
      <c r="F3" s="8"/>
      <c r="G3" s="8" t="s">
        <v>166</v>
      </c>
      <c r="H3" s="8" t="s">
        <v>166</v>
      </c>
      <c r="I3" s="12" t="s">
        <v>23</v>
      </c>
      <c r="J3" s="12"/>
      <c r="K3" s="12"/>
      <c r="L3" s="8"/>
      <c r="M3" s="8" t="s">
        <v>166</v>
      </c>
      <c r="N3" t="s">
        <v>166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181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F25" sqref="F2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182</v>
      </c>
    </row>
    <row r="2" ht="14.25" customHeight="1" spans="1:9">
      <c r="A2" s="6" t="s">
        <v>72</v>
      </c>
      <c r="B2" s="7" t="s">
        <v>82</v>
      </c>
      <c r="C2" s="7" t="s">
        <v>83</v>
      </c>
      <c r="D2" s="3">
        <v>248</v>
      </c>
      <c r="E2" t="str">
        <f>VLOOKUP(A2,HOP!A:L,12,0)</f>
        <v>248.00</v>
      </c>
      <c r="F2" t="str">
        <f>VLOOKUP(A2,HOP!A:C,3,0)</f>
        <v>2117654</v>
      </c>
      <c r="G2">
        <f>D2-E2</f>
        <v>0</v>
      </c>
      <c r="H2" t="str">
        <f>$H$1&amp;F2</f>
        <v>，2117654</v>
      </c>
      <c r="I2" t="str">
        <f>VLOOKUP(A2,HOP!A:T,20,0)</f>
        <v>直连</v>
      </c>
    </row>
    <row r="3" ht="14.25" customHeight="1" spans="1:9">
      <c r="A3" s="6" t="s">
        <v>89</v>
      </c>
      <c r="B3" s="7" t="s">
        <v>82</v>
      </c>
      <c r="C3" s="7" t="s">
        <v>83</v>
      </c>
      <c r="D3" s="3">
        <v>821</v>
      </c>
      <c r="E3" t="str">
        <f>VLOOKUP(A3,HOP!A:L,12,0)</f>
        <v>821.00</v>
      </c>
      <c r="F3" t="str">
        <f>VLOOKUP(A3,HOP!A:C,3,0)</f>
        <v>2119237</v>
      </c>
      <c r="G3">
        <f>D3-E3</f>
        <v>0</v>
      </c>
      <c r="H3" t="str">
        <f>$H$1&amp;F3</f>
        <v>，2119237</v>
      </c>
      <c r="I3" t="str">
        <f>VLOOKUP(A3,HOP!A:T,20,0)</f>
        <v>直连</v>
      </c>
    </row>
    <row r="4" ht="14.25" customHeight="1" spans="1:9">
      <c r="A4" s="6" t="s">
        <v>98</v>
      </c>
      <c r="B4" s="7" t="s">
        <v>101</v>
      </c>
      <c r="C4" s="7" t="s">
        <v>102</v>
      </c>
      <c r="D4" s="3">
        <v>199</v>
      </c>
      <c r="E4" t="str">
        <f>VLOOKUP(A4,HOP!A:L,12,0)</f>
        <v>199.00</v>
      </c>
      <c r="F4" t="str">
        <f>VLOOKUP(A4,HOP!A:C,3,0)</f>
        <v>2121766</v>
      </c>
      <c r="G4">
        <f>D4-E4</f>
        <v>0</v>
      </c>
      <c r="H4" t="str">
        <f>$H$1&amp;F4</f>
        <v>，2121766</v>
      </c>
      <c r="I4" t="str">
        <f>VLOOKUP(A4,HOP!A:T,20,0)</f>
        <v>直连</v>
      </c>
    </row>
    <row r="5" ht="14.25" customHeight="1" spans="1:9">
      <c r="A5" s="6" t="s">
        <v>106</v>
      </c>
      <c r="B5" s="7" t="s">
        <v>102</v>
      </c>
      <c r="C5" s="7" t="s">
        <v>111</v>
      </c>
      <c r="D5" s="3">
        <v>1116</v>
      </c>
      <c r="E5" t="str">
        <f>VLOOKUP(A5,HOP!A:L,12,0)</f>
        <v>1116.00</v>
      </c>
      <c r="F5" t="str">
        <f>VLOOKUP(A5,HOP!A:C,3,0)</f>
        <v>2120097</v>
      </c>
      <c r="G5">
        <f>D5-E5</f>
        <v>0</v>
      </c>
      <c r="H5" t="str">
        <f>$H$1&amp;F5</f>
        <v>，2120097</v>
      </c>
      <c r="I5" t="str">
        <f>VLOOKUP(A5,HOP!A:T,20,0)</f>
        <v>直连</v>
      </c>
    </row>
    <row r="6" ht="14.25" customHeight="1" spans="1:9">
      <c r="A6" s="6" t="s">
        <v>116</v>
      </c>
      <c r="B6" s="7" t="s">
        <v>102</v>
      </c>
      <c r="C6" s="7" t="s">
        <v>111</v>
      </c>
      <c r="D6" s="3">
        <v>283</v>
      </c>
      <c r="E6" t="str">
        <f>VLOOKUP(A6,HOP!A:L,12,0)</f>
        <v>283.00</v>
      </c>
      <c r="F6" t="str">
        <f>VLOOKUP(A6,HOP!A:C,3,0)</f>
        <v>2122403</v>
      </c>
      <c r="G6">
        <f>D6-E6</f>
        <v>0</v>
      </c>
      <c r="H6" t="str">
        <f>$H$1&amp;F6</f>
        <v>，2122403</v>
      </c>
      <c r="I6" t="str">
        <f>VLOOKUP(A6,HOP!A:T,20,0)</f>
        <v>直连</v>
      </c>
    </row>
    <row r="7" ht="14.25" customHeight="1" spans="1:9">
      <c r="A7" s="6" t="s">
        <v>132</v>
      </c>
      <c r="B7" s="7" t="s">
        <v>102</v>
      </c>
      <c r="C7" s="7" t="s">
        <v>111</v>
      </c>
      <c r="D7" s="3">
        <v>571</v>
      </c>
      <c r="E7" t="str">
        <f>VLOOKUP(A7,HOP!A:L,12,0)</f>
        <v>571.00</v>
      </c>
      <c r="F7" t="str">
        <f>VLOOKUP(A7,HOP!A:C,3,0)</f>
        <v>2060659</v>
      </c>
      <c r="G7">
        <f>D7-E7</f>
        <v>0</v>
      </c>
      <c r="H7" t="str">
        <f>$H$1&amp;F7</f>
        <v>，2060659</v>
      </c>
      <c r="I7" t="str">
        <f>VLOOKUP(A7,HOP!A:T,20,0)</f>
        <v>直连</v>
      </c>
    </row>
    <row r="8" ht="14.25" customHeight="1" spans="1:9">
      <c r="A8" s="6" t="s">
        <v>142</v>
      </c>
      <c r="B8" s="7" t="s">
        <v>102</v>
      </c>
      <c r="C8" s="7" t="s">
        <v>111</v>
      </c>
      <c r="D8" s="3">
        <v>849</v>
      </c>
      <c r="E8" t="str">
        <f>VLOOKUP(A8,HOP!A:L,12,0)</f>
        <v>849.00</v>
      </c>
      <c r="F8" t="str">
        <f>VLOOKUP(A8,HOP!A:C,3,0)</f>
        <v>2121097</v>
      </c>
      <c r="G8">
        <f>D8-E8</f>
        <v>0</v>
      </c>
      <c r="H8" t="str">
        <f>$H$1&amp;F8</f>
        <v>，2121097</v>
      </c>
      <c r="I8" t="str">
        <f>VLOOKUP(A8,HOP!A:T,20,0)</f>
        <v>直连</v>
      </c>
    </row>
    <row r="9" ht="14.25" customHeight="1" spans="1:9">
      <c r="A9" s="6" t="s">
        <v>151</v>
      </c>
      <c r="B9" s="7" t="s">
        <v>111</v>
      </c>
      <c r="C9" s="7" t="s">
        <v>156</v>
      </c>
      <c r="D9" s="3">
        <v>1245</v>
      </c>
      <c r="E9" t="str">
        <f>VLOOKUP(A9,HOP!A:L,12,0)</f>
        <v>1245.00</v>
      </c>
      <c r="F9" t="str">
        <f>VLOOKUP(A9,HOP!A:C,3,0)</f>
        <v>2119598</v>
      </c>
      <c r="G9">
        <f>D9-E9</f>
        <v>0</v>
      </c>
      <c r="H9" t="str">
        <f>$H$1&amp;F9</f>
        <v>，2119598</v>
      </c>
      <c r="I9" t="str">
        <f>VLOOKUP(A9,HOP!A:T,20,0)</f>
        <v>直连</v>
      </c>
    </row>
    <row r="10" ht="14.25" customHeight="1" spans="1:9">
      <c r="A10" s="6" t="s">
        <v>161</v>
      </c>
      <c r="B10" s="7" t="s">
        <v>111</v>
      </c>
      <c r="C10" s="7" t="s">
        <v>156</v>
      </c>
      <c r="D10" s="3">
        <v>848</v>
      </c>
      <c r="E10" t="str">
        <f>VLOOKUP(A10,HOP!A:L,12,0)</f>
        <v>848.00</v>
      </c>
      <c r="F10" t="str">
        <f>VLOOKUP(A10,HOP!A:C,3,0)</f>
        <v>2124318</v>
      </c>
      <c r="G10">
        <f>D10-E10</f>
        <v>0</v>
      </c>
      <c r="H10" t="str">
        <f>$H$1&amp;F10</f>
        <v>，2124318</v>
      </c>
      <c r="I10" t="str">
        <f>VLOOKUP(A10,HOP!A:T,20,0)</f>
        <v>直连</v>
      </c>
    </row>
    <row r="11" customHeight="1" spans="1:10">
      <c r="A11" s="43" t="s">
        <v>123</v>
      </c>
      <c r="B11" s="8" t="s">
        <v>166</v>
      </c>
      <c r="C11" s="8" t="s">
        <v>166</v>
      </c>
      <c r="D11" s="9">
        <v>-536</v>
      </c>
      <c r="E11" t="e">
        <f>VLOOKUP(A11,HOP!A:L,12,0)</f>
        <v>#N/A</v>
      </c>
      <c r="F11">
        <v>2121790</v>
      </c>
      <c r="G11" t="e">
        <f>D11-E11</f>
        <v>#N/A</v>
      </c>
      <c r="H11" t="str">
        <f>$H$1&amp;F11</f>
        <v>，2121790</v>
      </c>
      <c r="I11" t="e">
        <f>VLOOKUP(A11,HOP!A:T,20,0)</f>
        <v>#N/A</v>
      </c>
      <c r="J11" t="s">
        <v>183</v>
      </c>
    </row>
    <row r="13" spans="4:4">
      <c r="D13" s="3">
        <f>SUM(D2:D12)</f>
        <v>5644</v>
      </c>
    </row>
    <row r="15" spans="1:1">
      <c r="A15" t="s">
        <v>184</v>
      </c>
    </row>
    <row r="16" spans="1:1">
      <c r="A16" t="s">
        <v>185</v>
      </c>
    </row>
    <row r="17" spans="1:1">
      <c r="A17" s="5" t="s">
        <v>186</v>
      </c>
    </row>
  </sheetData>
  <autoFilter ref="A1:I11">
    <extLst/>
  </autoFilter>
  <conditionalFormatting sqref="A1:A17 A19:A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187</v>
      </c>
      <c r="B1" s="2" t="s">
        <v>188</v>
      </c>
      <c r="C1" s="2" t="s">
        <v>189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190</v>
      </c>
      <c r="I1" s="2" t="s">
        <v>191</v>
      </c>
      <c r="J1" s="2" t="s">
        <v>192</v>
      </c>
      <c r="K1" s="2" t="s">
        <v>193</v>
      </c>
      <c r="L1" s="2" t="s">
        <v>194</v>
      </c>
      <c r="M1" s="2" t="s">
        <v>195</v>
      </c>
      <c r="N1" s="2" t="s">
        <v>196</v>
      </c>
      <c r="O1" s="2" t="s">
        <v>197</v>
      </c>
      <c r="P1" s="2" t="s">
        <v>198</v>
      </c>
      <c r="Q1" s="2" t="s">
        <v>199</v>
      </c>
      <c r="R1" s="2" t="s">
        <v>200</v>
      </c>
      <c r="S1" s="2" t="s">
        <v>201</v>
      </c>
      <c r="T1" s="2" t="s">
        <v>202</v>
      </c>
    </row>
    <row r="2" s="1" customFormat="1" spans="1:20">
      <c r="A2" s="1" t="s">
        <v>161</v>
      </c>
      <c r="B2" s="1" t="s">
        <v>111</v>
      </c>
      <c r="C2" s="1" t="s">
        <v>162</v>
      </c>
      <c r="D2" s="1" t="s">
        <v>145</v>
      </c>
      <c r="E2" s="1" t="s">
        <v>203</v>
      </c>
      <c r="F2" s="1" t="s">
        <v>111</v>
      </c>
      <c r="G2" s="1" t="s">
        <v>156</v>
      </c>
      <c r="H2" s="1" t="s">
        <v>204</v>
      </c>
      <c r="I2" s="1" t="s">
        <v>205</v>
      </c>
      <c r="J2" s="1" t="s">
        <v>206</v>
      </c>
      <c r="K2" s="1" t="s">
        <v>205</v>
      </c>
      <c r="L2" s="1" t="s">
        <v>205</v>
      </c>
      <c r="M2" s="1" t="s">
        <v>207</v>
      </c>
      <c r="N2" s="1" t="s">
        <v>207</v>
      </c>
      <c r="O2" s="1" t="s">
        <v>208</v>
      </c>
      <c r="P2" s="1" t="s">
        <v>209</v>
      </c>
      <c r="Q2" s="1" t="s">
        <v>210</v>
      </c>
      <c r="R2" s="1" t="s">
        <v>75</v>
      </c>
      <c r="S2" s="1" t="s">
        <v>211</v>
      </c>
      <c r="T2" s="1" t="s">
        <v>212</v>
      </c>
    </row>
    <row r="3" s="1" customFormat="1" spans="1:20">
      <c r="A3" s="1" t="s">
        <v>116</v>
      </c>
      <c r="B3" s="1" t="s">
        <v>102</v>
      </c>
      <c r="C3" s="1" t="s">
        <v>117</v>
      </c>
      <c r="D3" s="1" t="s">
        <v>78</v>
      </c>
      <c r="E3" s="1" t="s">
        <v>213</v>
      </c>
      <c r="F3" s="1" t="s">
        <v>102</v>
      </c>
      <c r="G3" s="1" t="s">
        <v>111</v>
      </c>
      <c r="H3" s="1" t="s">
        <v>204</v>
      </c>
      <c r="I3" s="1" t="s">
        <v>214</v>
      </c>
      <c r="J3" s="1" t="s">
        <v>206</v>
      </c>
      <c r="K3" s="1" t="s">
        <v>214</v>
      </c>
      <c r="L3" s="1" t="s">
        <v>214</v>
      </c>
      <c r="M3" s="1" t="s">
        <v>207</v>
      </c>
      <c r="N3" s="1" t="s">
        <v>207</v>
      </c>
      <c r="O3" s="1" t="s">
        <v>208</v>
      </c>
      <c r="P3" s="1" t="s">
        <v>209</v>
      </c>
      <c r="Q3" s="1" t="s">
        <v>215</v>
      </c>
      <c r="R3" s="1" t="s">
        <v>75</v>
      </c>
      <c r="S3" s="1" t="s">
        <v>211</v>
      </c>
      <c r="T3" s="1" t="s">
        <v>212</v>
      </c>
    </row>
    <row r="4" s="1" customFormat="1" spans="1:20">
      <c r="A4" s="1" t="s">
        <v>98</v>
      </c>
      <c r="B4" s="1" t="s">
        <v>101</v>
      </c>
      <c r="C4" s="1" t="s">
        <v>99</v>
      </c>
      <c r="D4" s="1" t="s">
        <v>78</v>
      </c>
      <c r="E4" s="1" t="s">
        <v>216</v>
      </c>
      <c r="F4" s="1" t="s">
        <v>101</v>
      </c>
      <c r="G4" s="1" t="s">
        <v>102</v>
      </c>
      <c r="H4" s="1" t="s">
        <v>204</v>
      </c>
      <c r="I4" s="1" t="s">
        <v>217</v>
      </c>
      <c r="J4" s="1" t="s">
        <v>206</v>
      </c>
      <c r="K4" s="1" t="s">
        <v>217</v>
      </c>
      <c r="L4" s="1" t="s">
        <v>217</v>
      </c>
      <c r="M4" s="1" t="s">
        <v>207</v>
      </c>
      <c r="N4" s="1" t="s">
        <v>207</v>
      </c>
      <c r="O4" s="1" t="s">
        <v>208</v>
      </c>
      <c r="P4" s="1" t="s">
        <v>209</v>
      </c>
      <c r="Q4" s="1" t="s">
        <v>218</v>
      </c>
      <c r="R4" s="1" t="s">
        <v>75</v>
      </c>
      <c r="S4" s="1" t="s">
        <v>211</v>
      </c>
      <c r="T4" s="1" t="s">
        <v>212</v>
      </c>
    </row>
    <row r="5" s="1" customFormat="1" spans="1:20">
      <c r="A5" s="1" t="s">
        <v>142</v>
      </c>
      <c r="B5" s="1" t="s">
        <v>101</v>
      </c>
      <c r="C5" s="1" t="s">
        <v>143</v>
      </c>
      <c r="D5" s="1" t="s">
        <v>145</v>
      </c>
      <c r="E5" s="1" t="s">
        <v>203</v>
      </c>
      <c r="F5" s="1" t="s">
        <v>102</v>
      </c>
      <c r="G5" s="1" t="s">
        <v>111</v>
      </c>
      <c r="H5" s="1" t="s">
        <v>204</v>
      </c>
      <c r="I5" s="1" t="s">
        <v>219</v>
      </c>
      <c r="J5" s="1" t="s">
        <v>206</v>
      </c>
      <c r="K5" s="1" t="s">
        <v>219</v>
      </c>
      <c r="L5" s="1" t="s">
        <v>219</v>
      </c>
      <c r="M5" s="1" t="s">
        <v>207</v>
      </c>
      <c r="N5" s="1" t="s">
        <v>207</v>
      </c>
      <c r="O5" s="1" t="s">
        <v>208</v>
      </c>
      <c r="P5" s="1" t="s">
        <v>209</v>
      </c>
      <c r="Q5" s="1" t="s">
        <v>220</v>
      </c>
      <c r="R5" s="1" t="s">
        <v>75</v>
      </c>
      <c r="S5" s="1" t="s">
        <v>211</v>
      </c>
      <c r="T5" s="1" t="s">
        <v>212</v>
      </c>
    </row>
    <row r="6" s="1" customFormat="1" spans="1:20">
      <c r="A6" s="1" t="s">
        <v>106</v>
      </c>
      <c r="B6" s="1" t="s">
        <v>83</v>
      </c>
      <c r="C6" s="1" t="s">
        <v>107</v>
      </c>
      <c r="D6" s="1" t="s">
        <v>109</v>
      </c>
      <c r="E6" s="1" t="s">
        <v>221</v>
      </c>
      <c r="F6" s="1" t="s">
        <v>102</v>
      </c>
      <c r="G6" s="1" t="s">
        <v>111</v>
      </c>
      <c r="H6" s="1" t="s">
        <v>204</v>
      </c>
      <c r="I6" s="1" t="s">
        <v>222</v>
      </c>
      <c r="J6" s="1" t="s">
        <v>206</v>
      </c>
      <c r="K6" s="1" t="s">
        <v>222</v>
      </c>
      <c r="L6" s="1" t="s">
        <v>222</v>
      </c>
      <c r="M6" s="1" t="s">
        <v>207</v>
      </c>
      <c r="N6" s="1" t="s">
        <v>207</v>
      </c>
      <c r="O6" s="1" t="s">
        <v>208</v>
      </c>
      <c r="P6" s="1" t="s">
        <v>209</v>
      </c>
      <c r="Q6" s="1" t="s">
        <v>223</v>
      </c>
      <c r="R6" s="1" t="s">
        <v>75</v>
      </c>
      <c r="S6" s="1" t="s">
        <v>211</v>
      </c>
      <c r="T6" s="1" t="s">
        <v>212</v>
      </c>
    </row>
    <row r="7" s="1" customFormat="1" spans="1:20">
      <c r="A7" s="1" t="s">
        <v>151</v>
      </c>
      <c r="B7" s="1" t="s">
        <v>83</v>
      </c>
      <c r="C7" s="1" t="s">
        <v>152</v>
      </c>
      <c r="D7" s="1" t="s">
        <v>154</v>
      </c>
      <c r="E7" s="1" t="s">
        <v>224</v>
      </c>
      <c r="F7" s="1" t="s">
        <v>111</v>
      </c>
      <c r="G7" s="1" t="s">
        <v>156</v>
      </c>
      <c r="H7" s="1" t="s">
        <v>204</v>
      </c>
      <c r="I7" s="1" t="s">
        <v>225</v>
      </c>
      <c r="J7" s="1" t="s">
        <v>206</v>
      </c>
      <c r="K7" s="1" t="s">
        <v>225</v>
      </c>
      <c r="L7" s="1" t="s">
        <v>225</v>
      </c>
      <c r="M7" s="1" t="s">
        <v>207</v>
      </c>
      <c r="N7" s="1" t="s">
        <v>207</v>
      </c>
      <c r="O7" s="1" t="s">
        <v>208</v>
      </c>
      <c r="P7" s="1" t="s">
        <v>209</v>
      </c>
      <c r="Q7" s="1" t="s">
        <v>226</v>
      </c>
      <c r="R7" s="1" t="s">
        <v>75</v>
      </c>
      <c r="S7" s="1" t="s">
        <v>211</v>
      </c>
      <c r="T7" s="1" t="s">
        <v>212</v>
      </c>
    </row>
    <row r="8" s="1" customFormat="1" spans="1:20">
      <c r="A8" s="1" t="s">
        <v>89</v>
      </c>
      <c r="B8" s="1" t="s">
        <v>82</v>
      </c>
      <c r="C8" s="1" t="s">
        <v>90</v>
      </c>
      <c r="D8" s="1" t="s">
        <v>92</v>
      </c>
      <c r="E8" s="1" t="s">
        <v>227</v>
      </c>
      <c r="F8" s="1" t="s">
        <v>82</v>
      </c>
      <c r="G8" s="1" t="s">
        <v>83</v>
      </c>
      <c r="H8" s="1" t="s">
        <v>204</v>
      </c>
      <c r="I8" s="1" t="s">
        <v>228</v>
      </c>
      <c r="J8" s="1" t="s">
        <v>206</v>
      </c>
      <c r="K8" s="1" t="s">
        <v>228</v>
      </c>
      <c r="L8" s="1" t="s">
        <v>228</v>
      </c>
      <c r="M8" s="1" t="s">
        <v>207</v>
      </c>
      <c r="N8" s="1" t="s">
        <v>207</v>
      </c>
      <c r="O8" s="1" t="s">
        <v>208</v>
      </c>
      <c r="P8" s="1" t="s">
        <v>209</v>
      </c>
      <c r="Q8" s="1" t="s">
        <v>229</v>
      </c>
      <c r="R8" s="1" t="s">
        <v>75</v>
      </c>
      <c r="S8" s="1" t="s">
        <v>211</v>
      </c>
      <c r="T8" s="1" t="s">
        <v>212</v>
      </c>
    </row>
    <row r="9" s="1" customFormat="1" spans="1:20">
      <c r="A9" s="1" t="s">
        <v>72</v>
      </c>
      <c r="B9" s="1" t="s">
        <v>81</v>
      </c>
      <c r="C9" s="1" t="s">
        <v>73</v>
      </c>
      <c r="D9" s="1" t="s">
        <v>78</v>
      </c>
      <c r="E9" s="1" t="s">
        <v>230</v>
      </c>
      <c r="F9" s="1" t="s">
        <v>82</v>
      </c>
      <c r="G9" s="1" t="s">
        <v>83</v>
      </c>
      <c r="H9" s="1" t="s">
        <v>204</v>
      </c>
      <c r="I9" s="1" t="s">
        <v>231</v>
      </c>
      <c r="J9" s="1" t="s">
        <v>206</v>
      </c>
      <c r="K9" s="1" t="s">
        <v>231</v>
      </c>
      <c r="L9" s="1" t="s">
        <v>231</v>
      </c>
      <c r="M9" s="1" t="s">
        <v>207</v>
      </c>
      <c r="N9" s="1" t="s">
        <v>207</v>
      </c>
      <c r="O9" s="1" t="s">
        <v>208</v>
      </c>
      <c r="P9" s="1" t="s">
        <v>209</v>
      </c>
      <c r="Q9" s="1" t="s">
        <v>232</v>
      </c>
      <c r="R9" s="1" t="s">
        <v>75</v>
      </c>
      <c r="S9" s="1" t="s">
        <v>211</v>
      </c>
      <c r="T9" s="1" t="s">
        <v>212</v>
      </c>
    </row>
    <row r="10" s="1" customFormat="1" spans="1:20">
      <c r="A10" s="1" t="s">
        <v>132</v>
      </c>
      <c r="B10" s="1" t="s">
        <v>137</v>
      </c>
      <c r="C10" s="1" t="s">
        <v>133</v>
      </c>
      <c r="D10" s="1" t="s">
        <v>233</v>
      </c>
      <c r="E10" s="1" t="s">
        <v>234</v>
      </c>
      <c r="F10" s="1" t="s">
        <v>102</v>
      </c>
      <c r="G10" s="1" t="s">
        <v>111</v>
      </c>
      <c r="H10" s="1" t="s">
        <v>204</v>
      </c>
      <c r="I10" s="1" t="s">
        <v>235</v>
      </c>
      <c r="J10" s="1" t="s">
        <v>206</v>
      </c>
      <c r="K10" s="1" t="s">
        <v>235</v>
      </c>
      <c r="L10" s="1" t="s">
        <v>235</v>
      </c>
      <c r="M10" s="1" t="s">
        <v>207</v>
      </c>
      <c r="N10" s="1" t="s">
        <v>207</v>
      </c>
      <c r="O10" s="1" t="s">
        <v>208</v>
      </c>
      <c r="P10" s="1" t="s">
        <v>209</v>
      </c>
      <c r="Q10" s="1" t="s">
        <v>236</v>
      </c>
      <c r="R10" s="1" t="s">
        <v>75</v>
      </c>
      <c r="S10" s="1" t="s">
        <v>211</v>
      </c>
      <c r="T10" s="1" t="s">
        <v>212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2021-05-25T03:12:54Z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046684B462C14AF787B9107805BFE4FF</vt:lpwstr>
  </property>
</Properties>
</file>