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44525"/>
</workbook>
</file>

<file path=xl/sharedStrings.xml><?xml version="1.0" encoding="utf-8"?>
<sst xmlns="http://schemas.openxmlformats.org/spreadsheetml/2006/main" count="249" uniqueCount="106">
  <si>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</si>
  <si>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</si>
  <si>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</si>
  <si>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</si>
  <si>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</si>
  <si>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</si>
  <si>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</si>
  <si>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</si>
  <si>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</si>
  <si>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</si>
  <si>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</si>
  <si>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</si>
  <si>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</si>
  <si>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</si>
  <si>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</si>
  <si>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</si>
  <si>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</si>
  <si>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</si>
  <si>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</si>
  <si>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</si>
  <si>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</si>
  <si>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</si>
  <si>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</si>
  <si>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</si>
  <si>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</si>
  <si>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</si>
  <si>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[珠海]麗枫酒店(珠海拱北口岸富华里店)(9825371)</t>
  </si>
  <si>
    <t>豪华大床房&lt;内宾&gt;&lt;双人入住&gt;&lt;预付&gt;&lt;无早&gt;</t>
  </si>
  <si>
    <t>CNY</t>
  </si>
  <si>
    <t>卢雨欣</t>
  </si>
  <si>
    <t>CA363210525CNY</t>
  </si>
  <si>
    <t>未提现</t>
  </si>
  <si>
    <t>携程开票</t>
  </si>
  <si>
    <t>[乐山]非繁城品酒店(乐山大佛店)(69310227)</t>
  </si>
  <si>
    <t>非繁零重力大床房&lt;内宾&gt;&lt;双人入住&gt;&lt;预付&gt;&lt;无早&gt;</t>
  </si>
  <si>
    <t>王迎</t>
  </si>
  <si>
    <t>[广州]麗枫酒店(广州天河石牌东路岗顶地铁站店)(67322405)</t>
  </si>
  <si>
    <t>亓文杰</t>
  </si>
  <si>
    <t>[武汉]7天连锁酒店（武汉汉口火车站范湖地铁站店）(67321617)</t>
  </si>
  <si>
    <t>自主大床房&lt;内宾&gt;&lt;双人入住&gt;&lt;预付&gt;&lt;无早&gt;</t>
  </si>
  <si>
    <t>高海福</t>
  </si>
  <si>
    <t>[贵阳]7天连锁酒店(贵阳文昌阁店)(67322195)</t>
  </si>
  <si>
    <t>高级大床房&lt;内宾&gt;&lt;双人入住&gt;&lt;预付&gt;&lt;无早&gt;</t>
  </si>
  <si>
    <t>程德福</t>
  </si>
  <si>
    <t>取消</t>
  </si>
  <si>
    <t>[广州]麗枫酒店(广州长寿东路十三行上下九店)(67322392)</t>
  </si>
  <si>
    <t>李亚男</t>
  </si>
  <si>
    <t>[恩施市]麗枫酒店(恩施文化中心时代广场店)(69329865)</t>
  </si>
  <si>
    <t>谭敏</t>
  </si>
  <si>
    <t>，</t>
  </si>
  <si>
    <t>15135505033此单免费取消多收325元待退回</t>
  </si>
  <si>
    <t>A210525092622481</t>
  </si>
  <si>
    <t>A210525092723228</t>
  </si>
  <si>
    <t>CNY / HKD 当前参考汇率: 1.211104768</t>
  </si>
  <si>
    <t>总计： 1129 CNY/
1367.34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</si>
  <si>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</si>
  <si>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</si>
  <si>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</si>
  <si>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</si>
  <si>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</si>
  <si>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</si>
  <si>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</si>
  <si>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</si>
  <si>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</si>
  <si>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</si>
  <si>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</si>
  <si>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</si>
  <si>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</si>
  <si>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</si>
  <si>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</si>
  <si>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</si>
  <si>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</si>
  <si>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2021-05-09</t>
  </si>
  <si>
    <t>2107188</t>
  </si>
  <si>
    <t>麗枫酒店(恩施文化中心店)</t>
  </si>
  <si>
    <t>2021-05-10</t>
  </si>
  <si>
    <t>退房日周结</t>
  </si>
  <si>
    <t>223.00</t>
  </si>
  <si>
    <t>RMB</t>
  </si>
  <si>
    <t>0</t>
  </si>
  <si>
    <t>0.00</t>
  </si>
  <si>
    <t>携程国内直连(DD)</t>
  </si>
  <si>
    <t>2021-05-09 21:53:35</t>
  </si>
  <si>
    <t>否</t>
  </si>
  <si>
    <t>汇智国际旅游发展有限公司</t>
  </si>
  <si>
    <t>直连</t>
  </si>
  <si>
    <t>2106696</t>
  </si>
  <si>
    <t>7天连锁酒店(贵阳文昌阁店)</t>
  </si>
  <si>
    <t>150.00</t>
  </si>
  <si>
    <t>2021-05-09 17:02:38</t>
  </si>
  <si>
    <t>2106485</t>
  </si>
  <si>
    <t>7天连锁酒店（武汉汉口火车站范湖地铁站店）</t>
  </si>
  <si>
    <t>116.00</t>
  </si>
  <si>
    <t>2021-05-09 14:47:28</t>
  </si>
  <si>
    <t>2106198</t>
  </si>
  <si>
    <t>麗枫酒店(广州天河石牌东路岗顶地铁站店)</t>
  </si>
  <si>
    <t>2021-05-09 11:55:26</t>
  </si>
  <si>
    <t>2021-05-08</t>
  </si>
  <si>
    <t>2105405</t>
  </si>
  <si>
    <t>非繁城品酒店(乐山大佛店)</t>
  </si>
  <si>
    <t>2021-05-08 20:30:36</t>
  </si>
  <si>
    <t>2021-05-03</t>
  </si>
  <si>
    <t>2098198</t>
  </si>
  <si>
    <t>麗枫酒店(珠海拱北口岸富华里店)</t>
  </si>
  <si>
    <t>315.00</t>
  </si>
  <si>
    <t>2021-05-03 21:37:55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</si>
</sst>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6" fillId="21" borderId="5" applyNumberFormat="0" applyAlignment="0" applyProtection="0">
      <alignment vertical="center"/>
    </xf>
    <xf numFmtId="0" fontId="17" fillId="21" borderId="2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15088346163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44325</v>
      </c>
      <c r="G2" s="5">
        <v>44326</v>
      </c>
      <c r="H2" s="4">
        <v>1</v>
      </c>
      <c r="I2" s="4">
        <v>1</v>
      </c>
      <c r="J2" s="4">
        <v>1</v>
      </c>
      <c r="K2" s="4" t="s">
        <v>28</v>
      </c>
      <c r="L2" s="4">
        <v>315</v>
      </c>
      <c r="M2" s="4">
        <v>315</v>
      </c>
      <c r="N2" s="4" t="s">
        <v>29</v>
      </c>
      <c r="O2" s="4" t="s">
        <v>30</v>
      </c>
      <c r="P2" s="4" t="s">
        <v>31</v>
      </c>
      <c r="Q2" s="4">
        <v>0</v>
      </c>
      <c r="R2" s="6">
        <v>44319</v>
      </c>
      <c r="S2" s="5">
        <v>44341</v>
      </c>
      <c r="T2" s="4" t="s">
        <v>32</v>
      </c>
      <c r="U2" s="4">
        <v>315</v>
      </c>
      <c r="V2" s="4">
        <v>0</v>
      </c>
      <c r="W2" s="4">
        <v>0</v>
      </c>
      <c r="X2" s="4">
        <v>2098198</v>
      </c>
    </row>
    <row r="3" s="4" customFormat="1" spans="1:24">
      <c r="A3" s="4">
        <v>15177745558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44325</v>
      </c>
      <c r="G3" s="5">
        <v>44326</v>
      </c>
      <c r="H3" s="4">
        <v>1</v>
      </c>
      <c r="I3" s="4">
        <v>1</v>
      </c>
      <c r="J3" s="4">
        <v>1</v>
      </c>
      <c r="K3" s="4" t="s">
        <v>28</v>
      </c>
      <c r="L3" s="4">
        <v>204</v>
      </c>
      <c r="M3" s="4">
        <v>204</v>
      </c>
      <c r="N3" s="4" t="s">
        <v>35</v>
      </c>
      <c r="O3" s="4" t="s">
        <v>30</v>
      </c>
      <c r="P3" s="4" t="s">
        <v>31</v>
      </c>
      <c r="Q3" s="4">
        <v>0</v>
      </c>
      <c r="R3" s="6">
        <v>44324</v>
      </c>
      <c r="S3" s="5">
        <v>44341</v>
      </c>
      <c r="T3" s="4" t="s">
        <v>32</v>
      </c>
      <c r="U3" s="4">
        <v>204</v>
      </c>
      <c r="V3" s="4">
        <v>0</v>
      </c>
      <c r="W3" s="4">
        <v>0</v>
      </c>
      <c r="X3" s="4">
        <v>2105405</v>
      </c>
    </row>
    <row r="4" s="4" customFormat="1" spans="1:24">
      <c r="A4" s="4">
        <v>15135505033</v>
      </c>
      <c r="B4" s="4" t="s">
        <v>24</v>
      </c>
      <c r="C4" s="4" t="s">
        <v>25</v>
      </c>
      <c r="D4" s="4" t="s">
        <v>36</v>
      </c>
      <c r="E4" s="4" t="s">
        <v>27</v>
      </c>
      <c r="F4" s="5">
        <v>44325</v>
      </c>
      <c r="G4" s="5">
        <v>44326</v>
      </c>
      <c r="H4" s="4">
        <v>1</v>
      </c>
      <c r="I4" s="4">
        <v>1</v>
      </c>
      <c r="J4" s="4">
        <v>1</v>
      </c>
      <c r="K4" s="4" t="s">
        <v>28</v>
      </c>
      <c r="L4" s="4">
        <v>325</v>
      </c>
      <c r="M4" s="4">
        <v>325</v>
      </c>
      <c r="N4" s="4" t="s">
        <v>37</v>
      </c>
      <c r="O4" s="4" t="s">
        <v>30</v>
      </c>
      <c r="P4" s="4" t="s">
        <v>31</v>
      </c>
      <c r="Q4" s="4">
        <v>0</v>
      </c>
      <c r="R4" s="6">
        <v>44325</v>
      </c>
      <c r="S4" s="5">
        <v>44341</v>
      </c>
      <c r="T4" s="4" t="s">
        <v>32</v>
      </c>
      <c r="U4" s="4">
        <v>325</v>
      </c>
      <c r="V4" s="4">
        <v>0</v>
      </c>
      <c r="W4" s="4">
        <v>0</v>
      </c>
      <c r="X4" s="4">
        <v>2106198</v>
      </c>
    </row>
    <row r="5" s="4" customFormat="1" spans="1:24">
      <c r="A5" s="4">
        <v>15136177933</v>
      </c>
      <c r="B5" s="4" t="s">
        <v>24</v>
      </c>
      <c r="C5" s="4" t="s">
        <v>25</v>
      </c>
      <c r="D5" s="4" t="s">
        <v>38</v>
      </c>
      <c r="E5" s="4" t="s">
        <v>39</v>
      </c>
      <c r="F5" s="5">
        <v>44325</v>
      </c>
      <c r="G5" s="5">
        <v>44326</v>
      </c>
      <c r="H5" s="4">
        <v>1</v>
      </c>
      <c r="I5" s="4">
        <v>1</v>
      </c>
      <c r="J5" s="4">
        <v>1</v>
      </c>
      <c r="K5" s="4" t="s">
        <v>28</v>
      </c>
      <c r="L5" s="4">
        <v>116</v>
      </c>
      <c r="M5" s="4">
        <v>116</v>
      </c>
      <c r="N5" s="4" t="s">
        <v>40</v>
      </c>
      <c r="O5" s="4" t="s">
        <v>30</v>
      </c>
      <c r="P5" s="4" t="s">
        <v>31</v>
      </c>
      <c r="Q5" s="4">
        <v>0</v>
      </c>
      <c r="R5" s="6">
        <v>44325</v>
      </c>
      <c r="S5" s="5">
        <v>44341</v>
      </c>
      <c r="T5" s="4" t="s">
        <v>32</v>
      </c>
      <c r="U5" s="4">
        <v>116</v>
      </c>
      <c r="V5" s="4">
        <v>0</v>
      </c>
      <c r="W5" s="4">
        <v>0</v>
      </c>
      <c r="X5" s="4">
        <v>2106485</v>
      </c>
    </row>
    <row r="6" s="4" customFormat="1" spans="1:24">
      <c r="A6" s="4">
        <v>15136680917</v>
      </c>
      <c r="B6" s="4" t="s">
        <v>24</v>
      </c>
      <c r="C6" s="4" t="s">
        <v>25</v>
      </c>
      <c r="D6" s="4" t="s">
        <v>41</v>
      </c>
      <c r="E6" s="4" t="s">
        <v>42</v>
      </c>
      <c r="F6" s="5">
        <v>44325</v>
      </c>
      <c r="G6" s="5">
        <v>44326</v>
      </c>
      <c r="H6" s="4">
        <v>1</v>
      </c>
      <c r="I6" s="4">
        <v>1</v>
      </c>
      <c r="J6" s="4">
        <v>1</v>
      </c>
      <c r="K6" s="4" t="s">
        <v>28</v>
      </c>
      <c r="L6" s="4">
        <v>150</v>
      </c>
      <c r="M6" s="4">
        <v>150</v>
      </c>
      <c r="N6" s="4" t="s">
        <v>43</v>
      </c>
      <c r="O6" s="4" t="s">
        <v>30</v>
      </c>
      <c r="P6" s="4" t="s">
        <v>31</v>
      </c>
      <c r="Q6" s="4">
        <v>0</v>
      </c>
      <c r="R6" s="6">
        <v>44325</v>
      </c>
      <c r="S6" s="5">
        <v>44341</v>
      </c>
      <c r="T6" s="4" t="s">
        <v>32</v>
      </c>
      <c r="U6" s="4">
        <v>150</v>
      </c>
      <c r="V6" s="4">
        <v>0</v>
      </c>
      <c r="W6" s="4">
        <v>0</v>
      </c>
      <c r="X6" s="4">
        <v>2106696</v>
      </c>
    </row>
    <row r="7" s="4" customFormat="1" spans="1:24">
      <c r="A7" s="4">
        <v>15177745558</v>
      </c>
      <c r="B7" s="4" t="s">
        <v>24</v>
      </c>
      <c r="C7" s="4" t="s">
        <v>44</v>
      </c>
      <c r="D7" s="4" t="s">
        <v>33</v>
      </c>
      <c r="E7" s="4" t="s">
        <v>34</v>
      </c>
      <c r="F7" s="5">
        <v>44325</v>
      </c>
      <c r="G7" s="5">
        <v>44326</v>
      </c>
      <c r="H7" s="4">
        <v>1</v>
      </c>
      <c r="I7" s="4">
        <v>1</v>
      </c>
      <c r="J7" s="4">
        <v>1</v>
      </c>
      <c r="K7" s="4" t="s">
        <v>28</v>
      </c>
      <c r="L7" s="4">
        <v>-204</v>
      </c>
      <c r="M7" s="4">
        <v>-204</v>
      </c>
      <c r="N7" s="4" t="s">
        <v>35</v>
      </c>
      <c r="O7" s="4" t="s">
        <v>30</v>
      </c>
      <c r="P7" s="4" t="s">
        <v>31</v>
      </c>
      <c r="Q7" s="4">
        <v>0</v>
      </c>
      <c r="R7" s="6">
        <v>44324</v>
      </c>
      <c r="S7" s="5">
        <v>44341</v>
      </c>
      <c r="T7" s="4" t="s">
        <v>32</v>
      </c>
      <c r="U7" s="4">
        <v>-204</v>
      </c>
      <c r="V7" s="4">
        <v>0</v>
      </c>
      <c r="W7" s="4">
        <v>0</v>
      </c>
      <c r="X7" s="4">
        <v>2105405</v>
      </c>
    </row>
    <row r="8" s="4" customFormat="1" spans="1:24">
      <c r="A8" s="4">
        <v>15137084058</v>
      </c>
      <c r="B8" s="4" t="s">
        <v>24</v>
      </c>
      <c r="C8" s="4" t="s">
        <v>25</v>
      </c>
      <c r="D8" s="4" t="s">
        <v>45</v>
      </c>
      <c r="E8" s="4" t="s">
        <v>27</v>
      </c>
      <c r="F8" s="5">
        <v>44325</v>
      </c>
      <c r="G8" s="5">
        <v>44326</v>
      </c>
      <c r="H8" s="4">
        <v>1</v>
      </c>
      <c r="I8" s="4">
        <v>1</v>
      </c>
      <c r="J8" s="4">
        <v>1</v>
      </c>
      <c r="K8" s="4" t="s">
        <v>28</v>
      </c>
      <c r="L8" s="4">
        <v>341</v>
      </c>
      <c r="M8" s="4">
        <v>341</v>
      </c>
      <c r="N8" s="4" t="s">
        <v>46</v>
      </c>
      <c r="O8" s="4" t="s">
        <v>30</v>
      </c>
      <c r="P8" s="4" t="s">
        <v>31</v>
      </c>
      <c r="Q8" s="4">
        <v>0</v>
      </c>
      <c r="R8" s="6">
        <v>44325</v>
      </c>
      <c r="S8" s="5">
        <v>44341</v>
      </c>
      <c r="T8" s="4" t="s">
        <v>32</v>
      </c>
      <c r="U8" s="4">
        <v>341</v>
      </c>
      <c r="V8" s="4">
        <v>0</v>
      </c>
      <c r="W8" s="4">
        <v>0</v>
      </c>
      <c r="X8" s="4">
        <v>2106872</v>
      </c>
    </row>
    <row r="9" s="4" customFormat="1" spans="1:24">
      <c r="A9" s="4">
        <v>15137084058</v>
      </c>
      <c r="B9" s="4" t="s">
        <v>24</v>
      </c>
      <c r="C9" s="4" t="s">
        <v>44</v>
      </c>
      <c r="D9" s="4" t="s">
        <v>45</v>
      </c>
      <c r="E9" s="4" t="s">
        <v>27</v>
      </c>
      <c r="F9" s="5">
        <v>44325</v>
      </c>
      <c r="G9" s="5">
        <v>44326</v>
      </c>
      <c r="H9" s="4">
        <v>1</v>
      </c>
      <c r="I9" s="4">
        <v>1</v>
      </c>
      <c r="J9" s="4">
        <v>1</v>
      </c>
      <c r="K9" s="4" t="s">
        <v>28</v>
      </c>
      <c r="L9" s="4">
        <v>-341</v>
      </c>
      <c r="M9" s="4">
        <v>-341</v>
      </c>
      <c r="N9" s="4" t="s">
        <v>46</v>
      </c>
      <c r="O9" s="4" t="s">
        <v>30</v>
      </c>
      <c r="P9" s="4" t="s">
        <v>31</v>
      </c>
      <c r="Q9" s="4">
        <v>0</v>
      </c>
      <c r="R9" s="6">
        <v>44325</v>
      </c>
      <c r="S9" s="5">
        <v>44341</v>
      </c>
      <c r="T9" s="4" t="s">
        <v>32</v>
      </c>
      <c r="U9" s="4">
        <v>-341</v>
      </c>
      <c r="V9" s="4">
        <v>0</v>
      </c>
      <c r="W9" s="4">
        <v>0</v>
      </c>
      <c r="X9" s="4">
        <v>2106872</v>
      </c>
    </row>
    <row r="10" s="4" customFormat="1" spans="1:24">
      <c r="A10" s="4">
        <v>15137857450</v>
      </c>
      <c r="B10" s="4" t="s">
        <v>24</v>
      </c>
      <c r="C10" s="4" t="s">
        <v>25</v>
      </c>
      <c r="D10" s="4" t="s">
        <v>47</v>
      </c>
      <c r="E10" s="4" t="s">
        <v>27</v>
      </c>
      <c r="F10" s="5">
        <v>44325</v>
      </c>
      <c r="G10" s="5">
        <v>44326</v>
      </c>
      <c r="H10" s="4">
        <v>1</v>
      </c>
      <c r="I10" s="4">
        <v>1</v>
      </c>
      <c r="J10" s="4">
        <v>1</v>
      </c>
      <c r="K10" s="4" t="s">
        <v>28</v>
      </c>
      <c r="L10" s="4">
        <v>223</v>
      </c>
      <c r="M10" s="4">
        <v>223</v>
      </c>
      <c r="N10" s="4" t="s">
        <v>48</v>
      </c>
      <c r="O10" s="4" t="s">
        <v>30</v>
      </c>
      <c r="P10" s="4" t="s">
        <v>31</v>
      </c>
      <c r="Q10" s="4">
        <v>0</v>
      </c>
      <c r="R10" s="6">
        <v>44325</v>
      </c>
      <c r="S10" s="5">
        <v>44341</v>
      </c>
      <c r="T10" s="4" t="s">
        <v>32</v>
      </c>
      <c r="U10" s="4">
        <v>223</v>
      </c>
      <c r="V10" s="4">
        <v>0</v>
      </c>
      <c r="W10" s="4">
        <v>0</v>
      </c>
      <c r="X10" s="4">
        <v>2107188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"/>
  <sheetViews>
    <sheetView tabSelected="1" workbookViewId="0">
      <selection activeCell="G29" sqref="G29"/>
    </sheetView>
  </sheetViews>
  <sheetFormatPr defaultColWidth="9" defaultRowHeight="13.5"/>
  <cols>
    <col min="1" max="1" width="13.125" style="4" customWidth="1"/>
    <col min="2" max="2" width="9.375" style="4"/>
    <col min="3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4">
        <v>15088346163</v>
      </c>
      <c r="B2" s="5">
        <v>44325</v>
      </c>
      <c r="C2" s="5">
        <v>44326</v>
      </c>
      <c r="D2" s="4">
        <v>315</v>
      </c>
      <c r="E2" s="4" t="str">
        <f>VLOOKUP(A2,HOP!A:L,12,0)</f>
        <v>315.00</v>
      </c>
      <c r="F2" s="4" t="str">
        <f>VLOOKUP(A2,HOP!A:C,3,0)</f>
        <v>2098198</v>
      </c>
      <c r="G2" s="4">
        <f>D2-E2</f>
        <v>0</v>
      </c>
      <c r="H2" s="4" t="str">
        <f>$H$1&amp;F2</f>
        <v>，2098198</v>
      </c>
      <c r="I2" s="4" t="str">
        <f>VLOOKUP(A2,HOP!A:T,20,0)</f>
        <v>直连</v>
      </c>
    </row>
    <row r="3" s="4" customFormat="1" hidden="1" spans="1:9">
      <c r="A3" s="4">
        <v>15177745558</v>
      </c>
      <c r="B3" s="5">
        <v>44325</v>
      </c>
      <c r="C3" s="5">
        <v>44326</v>
      </c>
      <c r="D3" s="4">
        <v>0</v>
      </c>
      <c r="E3" s="4" t="str">
        <f>VLOOKUP(A3,HOP!A:L,12,0)</f>
        <v>0.00</v>
      </c>
      <c r="F3" s="4" t="str">
        <f>VLOOKUP(A3,HOP!A:C,3,0)</f>
        <v>2105405</v>
      </c>
      <c r="G3" s="4">
        <f>D3-E3</f>
        <v>0</v>
      </c>
      <c r="H3" s="4" t="str">
        <f>$H$1&amp;F3</f>
        <v>，2105405</v>
      </c>
      <c r="I3" s="4" t="str">
        <f>VLOOKUP(A3,HOP!A:T,20,0)</f>
        <v>直连</v>
      </c>
    </row>
    <row r="4" s="4" customFormat="1" spans="1:10">
      <c r="A4" s="4">
        <v>15135505033</v>
      </c>
      <c r="B4" s="5">
        <v>44325</v>
      </c>
      <c r="C4" s="5">
        <v>44326</v>
      </c>
      <c r="D4" s="4">
        <v>325</v>
      </c>
      <c r="E4" s="4" t="str">
        <f>VLOOKUP(A4,HOP!A:L,12,0)</f>
        <v>0.00</v>
      </c>
      <c r="F4" s="4" t="str">
        <f>VLOOKUP(A4,HOP!A:C,3,0)</f>
        <v>2106198</v>
      </c>
      <c r="G4" s="4">
        <f>D4-E4</f>
        <v>325</v>
      </c>
      <c r="H4" s="4" t="str">
        <f>$H$1&amp;F4</f>
        <v>，2106198</v>
      </c>
      <c r="I4" s="4" t="str">
        <f>VLOOKUP(A4,HOP!A:T,20,0)</f>
        <v>直连</v>
      </c>
      <c r="J4" s="4" t="s">
        <v>50</v>
      </c>
    </row>
    <row r="5" s="4" customFormat="1" spans="1:9">
      <c r="A5" s="4">
        <v>15136177933</v>
      </c>
      <c r="B5" s="5">
        <v>44325</v>
      </c>
      <c r="C5" s="5">
        <v>44326</v>
      </c>
      <c r="D5" s="4">
        <v>116</v>
      </c>
      <c r="E5" s="4" t="str">
        <f>VLOOKUP(A5,HOP!A:L,12,0)</f>
        <v>116.00</v>
      </c>
      <c r="F5" s="4" t="str">
        <f>VLOOKUP(A5,HOP!A:C,3,0)</f>
        <v>2106485</v>
      </c>
      <c r="G5" s="4">
        <f>D5-E5</f>
        <v>0</v>
      </c>
      <c r="H5" s="4" t="str">
        <f>$H$1&amp;F5</f>
        <v>，2106485</v>
      </c>
      <c r="I5" s="4" t="str">
        <f>VLOOKUP(A5,HOP!A:T,20,0)</f>
        <v>直连</v>
      </c>
    </row>
    <row r="6" s="4" customFormat="1" spans="1:9">
      <c r="A6" s="4">
        <v>15136680917</v>
      </c>
      <c r="B6" s="5">
        <v>44325</v>
      </c>
      <c r="C6" s="5">
        <v>44326</v>
      </c>
      <c r="D6" s="4">
        <v>150</v>
      </c>
      <c r="E6" s="4" t="str">
        <f>VLOOKUP(A6,HOP!A:L,12,0)</f>
        <v>150.00</v>
      </c>
      <c r="F6" s="4" t="str">
        <f>VLOOKUP(A6,HOP!A:C,3,0)</f>
        <v>2106696</v>
      </c>
      <c r="G6" s="4">
        <f>D6-E6</f>
        <v>0</v>
      </c>
      <c r="H6" s="4" t="str">
        <f>$H$1&amp;F6</f>
        <v>，2106696</v>
      </c>
      <c r="I6" s="4" t="str">
        <f>VLOOKUP(A6,HOP!A:T,20,0)</f>
        <v>直连</v>
      </c>
    </row>
    <row r="7" s="4" customFormat="1" hidden="1" spans="1:9">
      <c r="A7" s="4">
        <v>15137084058</v>
      </c>
      <c r="B7" s="5">
        <v>44325</v>
      </c>
      <c r="C7" s="5">
        <v>44326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>D7-E7</f>
        <v>#N/A</v>
      </c>
      <c r="H7" s="4" t="e">
        <f>$H$1&amp;F7</f>
        <v>#N/A</v>
      </c>
      <c r="I7" s="4" t="e">
        <f>VLOOKUP(A7,HOP!A:T,20,0)</f>
        <v>#N/A</v>
      </c>
    </row>
    <row r="8" s="4" customFormat="1" spans="1:9">
      <c r="A8" s="4">
        <v>15137857450</v>
      </c>
      <c r="B8" s="5">
        <v>44325</v>
      </c>
      <c r="C8" s="5">
        <v>44326</v>
      </c>
      <c r="D8" s="4">
        <v>223</v>
      </c>
      <c r="E8" s="4" t="str">
        <f>VLOOKUP(A8,HOP!A:L,12,0)</f>
        <v>223.00</v>
      </c>
      <c r="F8" s="4" t="str">
        <f>VLOOKUP(A8,HOP!A:C,3,0)</f>
        <v>2107188</v>
      </c>
      <c r="G8" s="4">
        <f>D8-E8</f>
        <v>0</v>
      </c>
      <c r="H8" s="4" t="str">
        <f>$H$1&amp;F8</f>
        <v>，2107188</v>
      </c>
      <c r="I8" s="4" t="str">
        <f>VLOOKUP(A8,HOP!A:T,20,0)</f>
        <v>直连</v>
      </c>
    </row>
    <row r="10" spans="4:4">
      <c r="D10" s="4">
        <f>SUM(D2:D9)</f>
        <v>1129</v>
      </c>
    </row>
    <row r="12" spans="1:1">
      <c r="A12" s="4" t="s">
        <v>51</v>
      </c>
    </row>
    <row r="13" spans="1:1">
      <c r="A13" s="4" t="s">
        <v>52</v>
      </c>
    </row>
    <row r="14" spans="1:1">
      <c r="A14" s="4" t="s">
        <v>53</v>
      </c>
    </row>
    <row r="15" spans="1:1">
      <c r="A15" s="4" t="s">
        <v>54</v>
      </c>
    </row>
  </sheetData>
  <autoFilter ref="A1:XFD15">
    <filterColumn colId="3">
      <filters blank="1">
        <filter val="150"/>
        <filter val="223"/>
        <filter val="315"/>
        <filter val="325"/>
        <filter val="116"/>
        <filter val="11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E26" sqref="E2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0">
      <c r="A1" s="2" t="s">
        <v>55</v>
      </c>
      <c r="B1" s="2" t="s">
        <v>56</v>
      </c>
      <c r="C1" s="2" t="s">
        <v>57</v>
      </c>
      <c r="D1" s="2" t="s">
        <v>58</v>
      </c>
      <c r="E1" s="2" t="s">
        <v>13</v>
      </c>
      <c r="F1" s="2" t="s">
        <v>5</v>
      </c>
      <c r="G1" s="2" t="s">
        <v>6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63</v>
      </c>
      <c r="M1" s="2" t="s">
        <v>64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</row>
    <row r="2" s="1" customFormat="1" spans="1:20">
      <c r="A2" s="3">
        <v>15137857450</v>
      </c>
      <c r="B2" s="1" t="s">
        <v>72</v>
      </c>
      <c r="C2" s="1" t="s">
        <v>73</v>
      </c>
      <c r="D2" s="1" t="s">
        <v>74</v>
      </c>
      <c r="E2" s="1" t="s">
        <v>48</v>
      </c>
      <c r="F2" s="1" t="s">
        <v>72</v>
      </c>
      <c r="G2" s="1" t="s">
        <v>75</v>
      </c>
      <c r="H2" s="1" t="s">
        <v>76</v>
      </c>
      <c r="I2" s="1" t="s">
        <v>77</v>
      </c>
      <c r="J2" s="1" t="s">
        <v>78</v>
      </c>
      <c r="K2" s="1" t="s">
        <v>77</v>
      </c>
      <c r="L2" s="1" t="s">
        <v>77</v>
      </c>
      <c r="M2" s="1" t="s">
        <v>79</v>
      </c>
      <c r="N2" s="1" t="s">
        <v>79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</row>
    <row r="3" s="1" customFormat="1" spans="1:20">
      <c r="A3" s="3">
        <v>15136680917</v>
      </c>
      <c r="B3" s="1" t="s">
        <v>72</v>
      </c>
      <c r="C3" s="1" t="s">
        <v>86</v>
      </c>
      <c r="D3" s="1" t="s">
        <v>87</v>
      </c>
      <c r="E3" s="1" t="s">
        <v>43</v>
      </c>
      <c r="F3" s="1" t="s">
        <v>72</v>
      </c>
      <c r="G3" s="1" t="s">
        <v>75</v>
      </c>
      <c r="H3" s="1" t="s">
        <v>76</v>
      </c>
      <c r="I3" s="1" t="s">
        <v>88</v>
      </c>
      <c r="J3" s="1" t="s">
        <v>78</v>
      </c>
      <c r="K3" s="1" t="s">
        <v>88</v>
      </c>
      <c r="L3" s="1" t="s">
        <v>88</v>
      </c>
      <c r="M3" s="1" t="s">
        <v>79</v>
      </c>
      <c r="N3" s="1" t="s">
        <v>79</v>
      </c>
      <c r="O3" s="1" t="s">
        <v>80</v>
      </c>
      <c r="P3" s="1" t="s">
        <v>81</v>
      </c>
      <c r="Q3" s="1" t="s">
        <v>89</v>
      </c>
      <c r="R3" s="1" t="s">
        <v>83</v>
      </c>
      <c r="S3" s="1" t="s">
        <v>84</v>
      </c>
      <c r="T3" s="1" t="s">
        <v>85</v>
      </c>
    </row>
    <row r="4" s="1" customFormat="1" spans="1:20">
      <c r="A4" s="3">
        <v>15136177933</v>
      </c>
      <c r="B4" s="1" t="s">
        <v>72</v>
      </c>
      <c r="C4" s="1" t="s">
        <v>90</v>
      </c>
      <c r="D4" s="1" t="s">
        <v>91</v>
      </c>
      <c r="E4" s="1" t="s">
        <v>40</v>
      </c>
      <c r="F4" s="1" t="s">
        <v>72</v>
      </c>
      <c r="G4" s="1" t="s">
        <v>75</v>
      </c>
      <c r="H4" s="1" t="s">
        <v>76</v>
      </c>
      <c r="I4" s="1" t="s">
        <v>92</v>
      </c>
      <c r="J4" s="1" t="s">
        <v>78</v>
      </c>
      <c r="K4" s="1" t="s">
        <v>92</v>
      </c>
      <c r="L4" s="1" t="s">
        <v>92</v>
      </c>
      <c r="M4" s="1" t="s">
        <v>79</v>
      </c>
      <c r="N4" s="1" t="s">
        <v>79</v>
      </c>
      <c r="O4" s="1" t="s">
        <v>80</v>
      </c>
      <c r="P4" s="1" t="s">
        <v>81</v>
      </c>
      <c r="Q4" s="1" t="s">
        <v>93</v>
      </c>
      <c r="R4" s="1" t="s">
        <v>83</v>
      </c>
      <c r="S4" s="1" t="s">
        <v>84</v>
      </c>
      <c r="T4" s="1" t="s">
        <v>85</v>
      </c>
    </row>
    <row r="5" s="1" customFormat="1" spans="1:20">
      <c r="A5" s="3">
        <v>15135505033</v>
      </c>
      <c r="B5" s="1" t="s">
        <v>72</v>
      </c>
      <c r="C5" s="1" t="s">
        <v>94</v>
      </c>
      <c r="D5" s="1" t="s">
        <v>95</v>
      </c>
      <c r="E5" s="1" t="s">
        <v>37</v>
      </c>
      <c r="F5" s="1" t="s">
        <v>72</v>
      </c>
      <c r="G5" s="1" t="s">
        <v>75</v>
      </c>
      <c r="H5" s="1" t="s">
        <v>76</v>
      </c>
      <c r="I5" s="1" t="s">
        <v>80</v>
      </c>
      <c r="J5" s="1" t="s">
        <v>78</v>
      </c>
      <c r="K5" s="1" t="s">
        <v>80</v>
      </c>
      <c r="L5" s="1" t="s">
        <v>80</v>
      </c>
      <c r="M5" s="1" t="s">
        <v>79</v>
      </c>
      <c r="N5" s="1" t="s">
        <v>79</v>
      </c>
      <c r="O5" s="1" t="s">
        <v>80</v>
      </c>
      <c r="P5" s="1" t="s">
        <v>81</v>
      </c>
      <c r="Q5" s="1" t="s">
        <v>96</v>
      </c>
      <c r="R5" s="1" t="s">
        <v>83</v>
      </c>
      <c r="S5" s="1" t="s">
        <v>84</v>
      </c>
      <c r="T5" s="1" t="s">
        <v>85</v>
      </c>
    </row>
    <row r="6" s="1" customFormat="1" spans="1:20">
      <c r="A6" s="3">
        <v>15177745558</v>
      </c>
      <c r="B6" s="1" t="s">
        <v>97</v>
      </c>
      <c r="C6" s="1" t="s">
        <v>98</v>
      </c>
      <c r="D6" s="1" t="s">
        <v>99</v>
      </c>
      <c r="E6" s="1" t="s">
        <v>35</v>
      </c>
      <c r="F6" s="1" t="s">
        <v>72</v>
      </c>
      <c r="G6" s="1" t="s">
        <v>75</v>
      </c>
      <c r="H6" s="1" t="s">
        <v>76</v>
      </c>
      <c r="I6" s="1" t="s">
        <v>80</v>
      </c>
      <c r="J6" s="1" t="s">
        <v>78</v>
      </c>
      <c r="K6" s="1" t="s">
        <v>80</v>
      </c>
      <c r="L6" s="1" t="s">
        <v>80</v>
      </c>
      <c r="M6" s="1" t="s">
        <v>79</v>
      </c>
      <c r="N6" s="1" t="s">
        <v>79</v>
      </c>
      <c r="O6" s="1" t="s">
        <v>80</v>
      </c>
      <c r="P6" s="1" t="s">
        <v>81</v>
      </c>
      <c r="Q6" s="1" t="s">
        <v>100</v>
      </c>
      <c r="R6" s="1" t="s">
        <v>83</v>
      </c>
      <c r="S6" s="1" t="s">
        <v>84</v>
      </c>
      <c r="T6" s="1" t="s">
        <v>85</v>
      </c>
    </row>
    <row r="7" s="1" customFormat="1" spans="1:20">
      <c r="A7" s="3">
        <v>15088346163</v>
      </c>
      <c r="B7" s="1" t="s">
        <v>101</v>
      </c>
      <c r="C7" s="1" t="s">
        <v>102</v>
      </c>
      <c r="D7" s="1" t="s">
        <v>103</v>
      </c>
      <c r="E7" s="1" t="s">
        <v>29</v>
      </c>
      <c r="F7" s="1" t="s">
        <v>72</v>
      </c>
      <c r="G7" s="1" t="s">
        <v>75</v>
      </c>
      <c r="H7" s="1" t="s">
        <v>76</v>
      </c>
      <c r="I7" s="1" t="s">
        <v>104</v>
      </c>
      <c r="J7" s="1" t="s">
        <v>78</v>
      </c>
      <c r="K7" s="1" t="s">
        <v>104</v>
      </c>
      <c r="L7" s="1" t="s">
        <v>104</v>
      </c>
      <c r="M7" s="1" t="s">
        <v>79</v>
      </c>
      <c r="N7" s="1" t="s">
        <v>79</v>
      </c>
      <c r="O7" s="1" t="s">
        <v>80</v>
      </c>
      <c r="P7" s="1" t="s">
        <v>81</v>
      </c>
      <c r="Q7" s="1" t="s">
        <v>105</v>
      </c>
      <c r="R7" s="1" t="s">
        <v>83</v>
      </c>
      <c r="S7" s="1" t="s">
        <v>84</v>
      </c>
      <c r="T7" s="1" t="s">
        <v>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2021-05-25T01:18:58Z</dcterms:created>
  <dcterms:modified xsi:type="dcterms:W3CDTF">2021-05-25T01:28:16Z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E0A5D7986A5C473BBD883D4B4C7A04BC</vt:lpwstr>
  </property>
  <property fmtid="{D5CDD505-2E9C-101B-9397-08002B2CF9AE}" pid="3" name="KSOProductBuildVer">
    <vt:lpwstr>2052-11.1.0.10495</vt:lpwstr>
  </property>
</Properties>
</file>