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<sst xmlns="http://schemas.openxmlformats.org/spreadsheetml/2006/main" count="111" uniqueCount="80">
  <si>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</si>
  <si>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</si>
  <si>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</si>
  <si>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</si>
  <si>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</si>
  <si>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</si>
  <si>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</si>
  <si>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</si>
  <si>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</si>
  <si>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</si>
  <si>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</si>
  <si>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</si>
  <si>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</si>
  <si>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</si>
  <si>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</si>
  <si>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</si>
  <si>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</si>
  <si>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</si>
  <si>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</si>
  <si>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</si>
  <si>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</si>
  <si>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</si>
  <si>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</si>
  <si>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</si>
  <si>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</si>
  <si>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</si>
  <si>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[贵阳]贵阳溪山里酒店(64874007)</t>
  </si>
  <si>
    <t>溪山御景大床房&lt;中宾&gt;&lt;双人入住&gt;&lt;双早&gt;</t>
  </si>
  <si>
    <t>CNY</t>
  </si>
  <si>
    <t>李质健,吴鲁宁,赵立华</t>
  </si>
  <si>
    <t>CA13744210525CNY</t>
  </si>
  <si>
    <t>未提现</t>
  </si>
  <si>
    <t>携程开票</t>
  </si>
  <si>
    <t>[安顺]安顺豪生温泉度假酒店(71662034)</t>
  </si>
  <si>
    <t>好莱坞双床房&lt;双人入住&gt;&lt;内宾&gt;&lt;双早&gt;&lt; DLTZ &gt;</t>
  </si>
  <si>
    <t>李致洁</t>
  </si>
  <si>
    <t>[广州]广州奥华国际酒店公寓奥园广场店(70951960)</t>
  </si>
  <si>
    <t>豪华大床房&lt;双人入住&gt;&lt;无早&gt;&lt;今日特价 &gt;</t>
  </si>
  <si>
    <t>张世城</t>
  </si>
  <si>
    <t>豪华大床房&lt;中宾&gt;&lt;双人入住&gt;&lt;双早&gt;</t>
  </si>
  <si>
    <t>陈亮</t>
  </si>
  <si>
    <t>，</t>
  </si>
  <si>
    <t>202105062214370021</t>
  </si>
  <si>
    <t>202105081734050020</t>
  </si>
  <si>
    <t>202105092304190020</t>
  </si>
  <si>
    <t xml:space="preserve"> 6968 CNY</t>
  </si>
  <si>
    <t>A210525094608481 HOP：193元</t>
  </si>
  <si>
    <t>i210525094526 房集：6775元</t>
  </si>
  <si>
    <t>总计：6968元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</si>
  <si>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</si>
  <si>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</si>
  <si>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</si>
  <si>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</si>
  <si>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</si>
  <si>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</si>
  <si>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</si>
  <si>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</si>
  <si>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</si>
  <si>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</si>
  <si>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</si>
  <si>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</si>
  <si>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</si>
  <si>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</si>
  <si>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</si>
  <si>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</si>
  <si>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</si>
  <si>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2021-05-09</t>
  </si>
  <si>
    <t>2106145</t>
  </si>
  <si>
    <t>广州奥华国际酒店公寓奥园广场店</t>
  </si>
  <si>
    <t>2021-05-10</t>
  </si>
  <si>
    <t>退房日月结</t>
  </si>
  <si>
    <t>193.00</t>
  </si>
  <si>
    <t>RMB</t>
  </si>
  <si>
    <t>0</t>
  </si>
  <si>
    <t>0.00</t>
  </si>
  <si>
    <t>携程汇登国内直连</t>
  </si>
  <si>
    <t>2021-05-09 11:55:06</t>
  </si>
  <si>
    <t>否</t>
  </si>
  <si>
    <t>广州汇登信息科技有限公司</t>
  </si>
  <si>
    <t>Saas酒店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</si>
</sst>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0" borderId="3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13" fillId="22" borderId="4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15113718864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44323</v>
      </c>
      <c r="G2" s="5">
        <v>44326</v>
      </c>
      <c r="H2" s="4">
        <v>3</v>
      </c>
      <c r="I2" s="4">
        <v>3</v>
      </c>
      <c r="J2" s="4">
        <v>9</v>
      </c>
      <c r="K2" s="4" t="s">
        <v>28</v>
      </c>
      <c r="L2" s="4">
        <v>5571</v>
      </c>
      <c r="M2" s="4">
        <v>5571</v>
      </c>
      <c r="N2" s="4" t="s">
        <v>29</v>
      </c>
      <c r="O2" s="4" t="s">
        <v>30</v>
      </c>
      <c r="P2" s="4" t="s">
        <v>31</v>
      </c>
      <c r="Q2" s="4">
        <v>0</v>
      </c>
      <c r="R2" s="6">
        <v>44322</v>
      </c>
      <c r="S2" s="5">
        <v>44341</v>
      </c>
      <c r="T2" s="4" t="s">
        <v>32</v>
      </c>
      <c r="U2" s="4">
        <v>5571</v>
      </c>
      <c r="V2" s="4">
        <v>0</v>
      </c>
      <c r="W2" s="4">
        <v>0</v>
      </c>
    </row>
    <row r="3" s="4" customFormat="1" spans="1:23">
      <c r="A3" s="4">
        <v>15131745150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44324</v>
      </c>
      <c r="G3" s="5">
        <v>44326</v>
      </c>
      <c r="H3" s="4">
        <v>1</v>
      </c>
      <c r="I3" s="4">
        <v>2</v>
      </c>
      <c r="J3" s="4">
        <v>2</v>
      </c>
      <c r="K3" s="4" t="s">
        <v>28</v>
      </c>
      <c r="L3" s="4">
        <v>720</v>
      </c>
      <c r="M3" s="4">
        <v>720</v>
      </c>
      <c r="N3" s="4" t="s">
        <v>35</v>
      </c>
      <c r="O3" s="4" t="s">
        <v>30</v>
      </c>
      <c r="P3" s="4" t="s">
        <v>31</v>
      </c>
      <c r="Q3" s="4">
        <v>0</v>
      </c>
      <c r="R3" s="6">
        <v>44324</v>
      </c>
      <c r="S3" s="5">
        <v>44341</v>
      </c>
      <c r="T3" s="4" t="s">
        <v>32</v>
      </c>
      <c r="U3" s="4">
        <v>720</v>
      </c>
      <c r="V3" s="4">
        <v>0</v>
      </c>
      <c r="W3" s="4">
        <v>0</v>
      </c>
    </row>
    <row r="4" s="4" customFormat="1" spans="1:23">
      <c r="A4" s="4">
        <v>15135414693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44325</v>
      </c>
      <c r="G4" s="5">
        <v>44326</v>
      </c>
      <c r="H4" s="4">
        <v>1</v>
      </c>
      <c r="I4" s="4">
        <v>1</v>
      </c>
      <c r="J4" s="4">
        <v>1</v>
      </c>
      <c r="K4" s="4" t="s">
        <v>28</v>
      </c>
      <c r="L4" s="4">
        <v>193</v>
      </c>
      <c r="M4" s="4">
        <v>193</v>
      </c>
      <c r="N4" s="4" t="s">
        <v>38</v>
      </c>
      <c r="O4" s="4" t="s">
        <v>30</v>
      </c>
      <c r="P4" s="4" t="s">
        <v>31</v>
      </c>
      <c r="Q4" s="4">
        <v>0</v>
      </c>
      <c r="R4" s="6">
        <v>44325</v>
      </c>
      <c r="S4" s="5">
        <v>44341</v>
      </c>
      <c r="T4" s="4" t="s">
        <v>32</v>
      </c>
      <c r="U4" s="4">
        <v>193</v>
      </c>
      <c r="V4" s="4">
        <v>0</v>
      </c>
      <c r="W4" s="4">
        <v>0</v>
      </c>
    </row>
    <row r="5" s="4" customFormat="1" spans="1:23">
      <c r="A5" s="4">
        <v>15138109127</v>
      </c>
      <c r="B5" s="4" t="s">
        <v>24</v>
      </c>
      <c r="C5" s="4" t="s">
        <v>25</v>
      </c>
      <c r="D5" s="4" t="s">
        <v>26</v>
      </c>
      <c r="E5" s="4" t="s">
        <v>39</v>
      </c>
      <c r="F5" s="5">
        <v>44325</v>
      </c>
      <c r="G5" s="5">
        <v>44326</v>
      </c>
      <c r="H5" s="4">
        <v>1</v>
      </c>
      <c r="I5" s="4">
        <v>1</v>
      </c>
      <c r="J5" s="4">
        <v>1</v>
      </c>
      <c r="K5" s="4" t="s">
        <v>28</v>
      </c>
      <c r="L5" s="4">
        <v>484</v>
      </c>
      <c r="M5" s="4">
        <v>484</v>
      </c>
      <c r="N5" s="4" t="s">
        <v>40</v>
      </c>
      <c r="O5" s="4" t="s">
        <v>30</v>
      </c>
      <c r="P5" s="4" t="s">
        <v>31</v>
      </c>
      <c r="Q5" s="4">
        <v>0</v>
      </c>
      <c r="R5" s="6">
        <v>44325</v>
      </c>
      <c r="S5" s="5">
        <v>44341</v>
      </c>
      <c r="T5" s="4" t="s">
        <v>32</v>
      </c>
      <c r="U5" s="4">
        <v>484</v>
      </c>
      <c r="V5" s="4">
        <v>0</v>
      </c>
      <c r="W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F22" sqref="F22"/>
    </sheetView>
  </sheetViews>
  <sheetFormatPr defaultColWidth="9" defaultRowHeight="13.5"/>
  <cols>
    <col min="1" max="1" width="13.625" style="4" customWidth="1"/>
    <col min="2" max="2" width="9.375" style="4"/>
    <col min="3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10">
      <c r="A2" s="4">
        <v>15113718864</v>
      </c>
      <c r="B2" s="5">
        <v>44323</v>
      </c>
      <c r="C2" s="5">
        <v>44326</v>
      </c>
      <c r="D2" s="4">
        <v>5571</v>
      </c>
      <c r="E2" s="4">
        <v>5571</v>
      </c>
      <c r="F2" s="7" t="s">
        <v>42</v>
      </c>
      <c r="G2" s="4">
        <f>D2-E2</f>
        <v>0</v>
      </c>
      <c r="H2" s="4" t="str">
        <f>$H$1&amp;F2</f>
        <v>，202105062214370021</v>
      </c>
      <c r="J2" s="4">
        <v>5.6</v>
      </c>
    </row>
    <row r="3" s="4" customFormat="1" spans="1:10">
      <c r="A3" s="4">
        <v>15131745150</v>
      </c>
      <c r="B3" s="5">
        <v>44324</v>
      </c>
      <c r="C3" s="5">
        <v>44326</v>
      </c>
      <c r="D3" s="4">
        <v>720</v>
      </c>
      <c r="E3" s="4">
        <v>720</v>
      </c>
      <c r="F3" s="7" t="s">
        <v>43</v>
      </c>
      <c r="G3" s="4">
        <f>D3-E3</f>
        <v>0</v>
      </c>
      <c r="H3" s="4" t="str">
        <f>$H$1&amp;F3</f>
        <v>，202105081734050020</v>
      </c>
      <c r="J3" s="4">
        <v>5.8</v>
      </c>
    </row>
    <row r="4" s="4" customFormat="1" spans="1:8">
      <c r="A4" s="4">
        <v>15135414693</v>
      </c>
      <c r="B4" s="5">
        <v>44325</v>
      </c>
      <c r="C4" s="5">
        <v>44326</v>
      </c>
      <c r="D4" s="4">
        <v>193</v>
      </c>
      <c r="E4" s="4" t="str">
        <f>VLOOKUP(A4,HOP!A:L,12,0)</f>
        <v>193.00</v>
      </c>
      <c r="F4" s="4" t="str">
        <f>VLOOKUP(A4,HOP!A:C,3,0)</f>
        <v>2106145</v>
      </c>
      <c r="G4" s="4">
        <f>D4-E4</f>
        <v>0</v>
      </c>
      <c r="H4" s="4" t="str">
        <f>$H$1&amp;F4</f>
        <v>，2106145</v>
      </c>
    </row>
    <row r="5" s="4" customFormat="1" spans="1:10">
      <c r="A5" s="4">
        <v>15138109127</v>
      </c>
      <c r="B5" s="5">
        <v>44325</v>
      </c>
      <c r="C5" s="5">
        <v>44326</v>
      </c>
      <c r="D5" s="4">
        <v>484</v>
      </c>
      <c r="E5" s="4">
        <v>484</v>
      </c>
      <c r="F5" s="7" t="s">
        <v>44</v>
      </c>
      <c r="G5" s="4">
        <f>D5-E5</f>
        <v>0</v>
      </c>
      <c r="H5" s="4" t="str">
        <f>$H$1&amp;F5</f>
        <v>，202105092304190020</v>
      </c>
      <c r="J5" s="4">
        <v>5.9</v>
      </c>
    </row>
    <row r="7" spans="4:4">
      <c r="D7" s="4">
        <f>SUM(D2:D6)</f>
        <v>6968</v>
      </c>
    </row>
    <row r="8" spans="4:4">
      <c r="D8" s="4" t="s">
        <v>45</v>
      </c>
    </row>
    <row r="11" spans="1:1">
      <c r="A11" s="4" t="s">
        <v>46</v>
      </c>
    </row>
    <row r="12" spans="1:1">
      <c r="A12" s="4" t="s">
        <v>47</v>
      </c>
    </row>
    <row r="13" spans="1:1">
      <c r="A13" s="4" t="s">
        <v>48</v>
      </c>
    </row>
  </sheetData>
  <autoFilter ref="A1:XFD12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</row>
    <row r="2" s="1" customFormat="1" spans="1:20">
      <c r="A2" s="3">
        <v>15135414693</v>
      </c>
      <c r="B2" s="1" t="s">
        <v>66</v>
      </c>
      <c r="C2" s="1" t="s">
        <v>67</v>
      </c>
      <c r="D2" s="1" t="s">
        <v>68</v>
      </c>
      <c r="E2" s="1" t="s">
        <v>38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2021-05-25T01:37:53Z</dcterms:created>
  <dcterms:modified xsi:type="dcterms:W3CDTF">2021-05-25T01:46:16Z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50A88EEAE2D84657B1CAF8DEB8131F46</vt:lpwstr>
  </property>
  <property fmtid="{D5CDD505-2E9C-101B-9397-08002B2CF9AE}" pid="3" name="KSOProductBuildVer">
    <vt:lpwstr>2052-11.1.0.10495</vt:lpwstr>
  </property>
</Properties>
</file>