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<sst xmlns="http://schemas.openxmlformats.org/spreadsheetml/2006/main" count="128" uniqueCount="80">
  <si>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</si>
  <si>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</si>
  <si>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</si>
  <si>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</si>
  <si>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</si>
  <si>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</si>
  <si>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</si>
  <si>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</si>
  <si>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</si>
  <si>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</si>
  <si>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</si>
  <si>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</si>
  <si>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</si>
  <si>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</si>
  <si>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</si>
  <si>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</si>
  <si>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</si>
  <si>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</si>
  <si>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</si>
  <si>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</si>
  <si>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</si>
  <si>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</si>
  <si>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</si>
  <si>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</si>
  <si>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</si>
  <si>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</si>
  <si>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[安顺]安顺豪生温泉度假酒店(71662034)</t>
  </si>
  <si>
    <t>豪华庭院大床房&lt;双人入住&gt;&lt;中宾&gt;&lt;双早&gt;&lt; DLTZ &gt;</t>
  </si>
  <si>
    <t>CNY</t>
  </si>
  <si>
    <t>张虎</t>
  </si>
  <si>
    <t>CA13744210526CNY</t>
  </si>
  <si>
    <t>未提现</t>
  </si>
  <si>
    <t>携程开票</t>
  </si>
  <si>
    <t>高级大床房&lt;双人入住&gt;&lt;内宾&gt;&lt;双早&gt;&lt; DLTZ &gt;</t>
  </si>
  <si>
    <t>颜谦</t>
  </si>
  <si>
    <t>王思凑</t>
  </si>
  <si>
    <t>[梅州]梅州麓湖山酒店(62503407)</t>
  </si>
  <si>
    <t>公寓特惠双床房&lt;双人入住&gt;&lt;双早&gt;&lt;双床&gt;</t>
  </si>
  <si>
    <t>曾琼</t>
  </si>
  <si>
    <t>好莱坞双床房&lt;双人入住&gt;&lt;内宾&gt;&lt;双早&gt;&lt; DLTZ &gt;</t>
  </si>
  <si>
    <t>水妍文</t>
  </si>
  <si>
    <t>取消</t>
  </si>
  <si>
    <t>，</t>
  </si>
  <si>
    <t>202105082159410020</t>
  </si>
  <si>
    <t>202105101312480025</t>
  </si>
  <si>
    <t>202105101645250022</t>
  </si>
  <si>
    <t>A210526093809481</t>
  </si>
  <si>
    <t>i210526093947 房集1198元</t>
  </si>
  <si>
    <t>总计：1460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</si>
  <si>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</si>
  <si>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</si>
  <si>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</si>
  <si>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</si>
  <si>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</si>
  <si>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</si>
  <si>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</si>
  <si>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</si>
  <si>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</si>
  <si>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</si>
  <si>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</si>
  <si>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</si>
  <si>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</si>
  <si>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</si>
  <si>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</si>
  <si>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</si>
  <si>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</si>
  <si>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2021-05-10</t>
  </si>
  <si>
    <t>2108236</t>
  </si>
  <si>
    <t>梅州麓湖山酒店</t>
  </si>
  <si>
    <t>2021-05-11</t>
  </si>
  <si>
    <t>退房日月结</t>
  </si>
  <si>
    <t>262.00</t>
  </si>
  <si>
    <t>RMB</t>
  </si>
  <si>
    <t>0</t>
  </si>
  <si>
    <t>0.00</t>
  </si>
  <si>
    <t>携程汇登国内直连</t>
  </si>
  <si>
    <t>2021-05-10 17:19:31</t>
  </si>
  <si>
    <t>否</t>
  </si>
  <si>
    <t>广州汇登信息科技有限公司</t>
  </si>
  <si>
    <t>Saas酒店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</si>
</sst>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11" borderId="3" applyNumberFormat="0" applyAlignment="0" applyProtection="0">
      <alignment vertical="center"/>
    </xf>
    <xf numFmtId="0" fontId="22" fillId="11" borderId="1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15133712440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44326</v>
      </c>
      <c r="G2" s="5">
        <v>44327</v>
      </c>
      <c r="H2" s="4">
        <v>1</v>
      </c>
      <c r="I2" s="4">
        <v>1</v>
      </c>
      <c r="J2" s="4">
        <v>1</v>
      </c>
      <c r="K2" s="4" t="s">
        <v>28</v>
      </c>
      <c r="L2" s="4">
        <v>418</v>
      </c>
      <c r="M2" s="4">
        <v>418</v>
      </c>
      <c r="N2" s="4" t="s">
        <v>29</v>
      </c>
      <c r="O2" s="4" t="s">
        <v>30</v>
      </c>
      <c r="P2" s="4" t="s">
        <v>31</v>
      </c>
      <c r="Q2" s="4">
        <v>0</v>
      </c>
      <c r="R2" s="7">
        <v>44324</v>
      </c>
      <c r="S2" s="5">
        <v>44342</v>
      </c>
      <c r="T2" s="4" t="s">
        <v>32</v>
      </c>
      <c r="U2" s="4">
        <v>418</v>
      </c>
      <c r="V2" s="4">
        <v>0</v>
      </c>
      <c r="W2" s="4">
        <v>0</v>
      </c>
    </row>
    <row r="3" s="4" customFormat="1" spans="1:23">
      <c r="A3" s="4">
        <v>15142410183</v>
      </c>
      <c r="B3" s="4" t="s">
        <v>24</v>
      </c>
      <c r="C3" s="4" t="s">
        <v>25</v>
      </c>
      <c r="D3" s="4" t="s">
        <v>26</v>
      </c>
      <c r="E3" s="4" t="s">
        <v>33</v>
      </c>
      <c r="F3" s="5">
        <v>44326</v>
      </c>
      <c r="G3" s="5">
        <v>44327</v>
      </c>
      <c r="H3" s="4">
        <v>1</v>
      </c>
      <c r="I3" s="4">
        <v>1</v>
      </c>
      <c r="J3" s="4">
        <v>1</v>
      </c>
      <c r="K3" s="4" t="s">
        <v>28</v>
      </c>
      <c r="L3" s="4">
        <v>390</v>
      </c>
      <c r="M3" s="4">
        <v>390</v>
      </c>
      <c r="N3" s="4" t="s">
        <v>34</v>
      </c>
      <c r="O3" s="4" t="s">
        <v>30</v>
      </c>
      <c r="P3" s="4" t="s">
        <v>31</v>
      </c>
      <c r="Q3" s="4">
        <v>0</v>
      </c>
      <c r="R3" s="7">
        <v>44326</v>
      </c>
      <c r="S3" s="5">
        <v>44342</v>
      </c>
      <c r="T3" s="4" t="s">
        <v>32</v>
      </c>
      <c r="U3" s="4">
        <v>390</v>
      </c>
      <c r="V3" s="4">
        <v>0</v>
      </c>
      <c r="W3" s="4">
        <v>0</v>
      </c>
    </row>
    <row r="4" s="4" customFormat="1" spans="1:23">
      <c r="A4" s="4">
        <v>15178717415</v>
      </c>
      <c r="B4" s="4" t="s">
        <v>24</v>
      </c>
      <c r="C4" s="4" t="s">
        <v>25</v>
      </c>
      <c r="D4" s="4" t="s">
        <v>26</v>
      </c>
      <c r="E4" s="4" t="s">
        <v>33</v>
      </c>
      <c r="F4" s="5">
        <v>44326</v>
      </c>
      <c r="G4" s="5">
        <v>44327</v>
      </c>
      <c r="H4" s="4">
        <v>1</v>
      </c>
      <c r="I4" s="4">
        <v>1</v>
      </c>
      <c r="J4" s="4">
        <v>1</v>
      </c>
      <c r="K4" s="4" t="s">
        <v>28</v>
      </c>
      <c r="L4" s="4">
        <v>390</v>
      </c>
      <c r="M4" s="4">
        <v>390</v>
      </c>
      <c r="N4" s="4" t="s">
        <v>35</v>
      </c>
      <c r="O4" s="4" t="s">
        <v>30</v>
      </c>
      <c r="P4" s="4" t="s">
        <v>31</v>
      </c>
      <c r="Q4" s="4">
        <v>0</v>
      </c>
      <c r="R4" s="7">
        <v>44326</v>
      </c>
      <c r="S4" s="5">
        <v>44342</v>
      </c>
      <c r="T4" s="4" t="s">
        <v>32</v>
      </c>
      <c r="U4" s="4">
        <v>390</v>
      </c>
      <c r="V4" s="4">
        <v>0</v>
      </c>
      <c r="W4" s="4">
        <v>0</v>
      </c>
    </row>
    <row r="5" s="4" customFormat="1" spans="1:24">
      <c r="A5" s="4">
        <v>15179014273</v>
      </c>
      <c r="B5" s="4" t="s">
        <v>24</v>
      </c>
      <c r="C5" s="4" t="s">
        <v>25</v>
      </c>
      <c r="D5" s="4" t="s">
        <v>36</v>
      </c>
      <c r="E5" s="4" t="s">
        <v>37</v>
      </c>
      <c r="F5" s="5">
        <v>44326</v>
      </c>
      <c r="G5" s="5">
        <v>44327</v>
      </c>
      <c r="H5" s="4">
        <v>1</v>
      </c>
      <c r="I5" s="4">
        <v>1</v>
      </c>
      <c r="J5" s="4">
        <v>1</v>
      </c>
      <c r="K5" s="4" t="s">
        <v>28</v>
      </c>
      <c r="L5" s="4">
        <v>262</v>
      </c>
      <c r="M5" s="4">
        <v>262</v>
      </c>
      <c r="N5" s="4" t="s">
        <v>38</v>
      </c>
      <c r="O5" s="4" t="s">
        <v>30</v>
      </c>
      <c r="P5" s="4" t="s">
        <v>31</v>
      </c>
      <c r="Q5" s="4">
        <v>0</v>
      </c>
      <c r="R5" s="7">
        <v>44326</v>
      </c>
      <c r="S5" s="5">
        <v>44342</v>
      </c>
      <c r="T5" s="4" t="s">
        <v>32</v>
      </c>
      <c r="U5" s="4">
        <v>262</v>
      </c>
      <c r="V5" s="4">
        <v>0</v>
      </c>
      <c r="W5" s="4">
        <v>0</v>
      </c>
      <c r="X5" s="4">
        <v>2108236</v>
      </c>
    </row>
    <row r="6" s="4" customFormat="1" spans="1:23">
      <c r="A6" s="4">
        <v>15175147710</v>
      </c>
      <c r="B6" s="4" t="s">
        <v>24</v>
      </c>
      <c r="C6" s="4" t="s">
        <v>25</v>
      </c>
      <c r="D6" s="4" t="s">
        <v>26</v>
      </c>
      <c r="E6" s="4" t="s">
        <v>39</v>
      </c>
      <c r="F6" s="5">
        <v>44326</v>
      </c>
      <c r="G6" s="5">
        <v>44327</v>
      </c>
      <c r="H6" s="4">
        <v>1</v>
      </c>
      <c r="I6" s="4">
        <v>1</v>
      </c>
      <c r="J6" s="4">
        <v>1</v>
      </c>
      <c r="K6" s="4" t="s">
        <v>28</v>
      </c>
      <c r="L6" s="4">
        <v>367</v>
      </c>
      <c r="M6" s="4">
        <v>367</v>
      </c>
      <c r="N6" s="4" t="s">
        <v>40</v>
      </c>
      <c r="O6" s="4" t="s">
        <v>30</v>
      </c>
      <c r="P6" s="4" t="s">
        <v>31</v>
      </c>
      <c r="Q6" s="4">
        <v>0</v>
      </c>
      <c r="R6" s="7">
        <v>44309</v>
      </c>
      <c r="S6" s="5">
        <v>44342</v>
      </c>
      <c r="T6" s="4" t="s">
        <v>32</v>
      </c>
      <c r="U6" s="4">
        <v>367</v>
      </c>
      <c r="V6" s="4">
        <v>0</v>
      </c>
      <c r="W6" s="4">
        <v>0</v>
      </c>
    </row>
    <row r="7" s="4" customFormat="1" spans="1:23">
      <c r="A7" s="4">
        <v>15175147710</v>
      </c>
      <c r="B7" s="4" t="s">
        <v>24</v>
      </c>
      <c r="C7" s="4" t="s">
        <v>41</v>
      </c>
      <c r="D7" s="4" t="s">
        <v>26</v>
      </c>
      <c r="E7" s="4" t="s">
        <v>39</v>
      </c>
      <c r="F7" s="5">
        <v>44326</v>
      </c>
      <c r="G7" s="5">
        <v>44327</v>
      </c>
      <c r="H7" s="4">
        <v>1</v>
      </c>
      <c r="I7" s="4">
        <v>1</v>
      </c>
      <c r="J7" s="4">
        <v>1</v>
      </c>
      <c r="K7" s="4" t="s">
        <v>28</v>
      </c>
      <c r="L7" s="4">
        <v>-367</v>
      </c>
      <c r="M7" s="4">
        <v>-367</v>
      </c>
      <c r="N7" s="4" t="s">
        <v>40</v>
      </c>
      <c r="O7" s="4" t="s">
        <v>30</v>
      </c>
      <c r="P7" s="4" t="s">
        <v>31</v>
      </c>
      <c r="Q7" s="4">
        <v>0</v>
      </c>
      <c r="R7" s="7">
        <v>44309</v>
      </c>
      <c r="S7" s="5">
        <v>44342</v>
      </c>
      <c r="T7" s="4" t="s">
        <v>32</v>
      </c>
      <c r="U7" s="4">
        <v>-367</v>
      </c>
      <c r="V7" s="4">
        <v>0</v>
      </c>
      <c r="W7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"/>
  <sheetViews>
    <sheetView tabSelected="1" workbookViewId="0">
      <selection activeCell="G22" sqref="G22"/>
    </sheetView>
  </sheetViews>
  <sheetFormatPr defaultColWidth="9" defaultRowHeight="13.5"/>
  <cols>
    <col min="1" max="1" width="12" style="4" customWidth="1"/>
    <col min="2" max="3" width="10.375" style="4"/>
    <col min="4" max="1636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</v>
      </c>
    </row>
    <row r="2" s="4" customFormat="1" spans="1:10">
      <c r="A2" s="4">
        <v>15133712440</v>
      </c>
      <c r="B2" s="5">
        <v>44326</v>
      </c>
      <c r="C2" s="5">
        <v>44327</v>
      </c>
      <c r="D2" s="4">
        <v>418</v>
      </c>
      <c r="E2" s="4">
        <v>418</v>
      </c>
      <c r="F2" s="8" t="s">
        <v>43</v>
      </c>
      <c r="G2" s="4">
        <f>D2-E2</f>
        <v>0</v>
      </c>
      <c r="H2" s="4" t="str">
        <f>$H$1&amp;F2</f>
        <v>，202105082159410020</v>
      </c>
      <c r="I2" s="4" t="e">
        <f>VLOOKUP(A2,HOP!A:T,20,0)</f>
        <v>#N/A</v>
      </c>
      <c r="J2" s="4">
        <v>5.8</v>
      </c>
    </row>
    <row r="3" s="4" customFormat="1" spans="1:10">
      <c r="A3" s="4">
        <v>15142410183</v>
      </c>
      <c r="B3" s="5">
        <v>44326</v>
      </c>
      <c r="C3" s="5">
        <v>44327</v>
      </c>
      <c r="D3" s="4">
        <v>390</v>
      </c>
      <c r="E3" s="4">
        <v>390</v>
      </c>
      <c r="F3" s="8" t="s">
        <v>44</v>
      </c>
      <c r="G3" s="4">
        <f>D3-E3</f>
        <v>0</v>
      </c>
      <c r="H3" s="4" t="str">
        <f>$H$1&amp;F3</f>
        <v>，202105101312480025</v>
      </c>
      <c r="I3" s="4" t="e">
        <f>VLOOKUP(A3,HOP!A:T,20,0)</f>
        <v>#N/A</v>
      </c>
      <c r="J3" s="6">
        <v>5.1</v>
      </c>
    </row>
    <row r="4" s="4" customFormat="1" spans="1:10">
      <c r="A4" s="4">
        <v>15178717415</v>
      </c>
      <c r="B4" s="5">
        <v>44326</v>
      </c>
      <c r="C4" s="5">
        <v>44327</v>
      </c>
      <c r="D4" s="4">
        <v>390</v>
      </c>
      <c r="E4" s="4">
        <v>390</v>
      </c>
      <c r="F4" s="8" t="s">
        <v>45</v>
      </c>
      <c r="G4" s="4">
        <f>D4-E4</f>
        <v>0</v>
      </c>
      <c r="H4" s="4" t="str">
        <f>$H$1&amp;F4</f>
        <v>，202105101645250022</v>
      </c>
      <c r="I4" s="4" t="e">
        <f>VLOOKUP(A4,HOP!A:T,20,0)</f>
        <v>#N/A</v>
      </c>
      <c r="J4" s="6">
        <v>5.1</v>
      </c>
    </row>
    <row r="5" s="4" customFormat="1" spans="1:9">
      <c r="A5" s="4">
        <v>15179014273</v>
      </c>
      <c r="B5" s="5">
        <v>44326</v>
      </c>
      <c r="C5" s="5">
        <v>44327</v>
      </c>
      <c r="D5" s="4">
        <v>262</v>
      </c>
      <c r="E5" s="4" t="str">
        <f>VLOOKUP(A5,HOP!A:L,12,0)</f>
        <v>262.00</v>
      </c>
      <c r="F5" s="4" t="str">
        <f>VLOOKUP(A5,HOP!A:C,3,0)</f>
        <v>2108236</v>
      </c>
      <c r="G5" s="4">
        <f>D5-E5</f>
        <v>0</v>
      </c>
      <c r="H5" s="4" t="str">
        <f>$H$1&amp;F5</f>
        <v>，2108236</v>
      </c>
      <c r="I5" s="4" t="str">
        <f>VLOOKUP(A5,HOP!A:T,20,0)</f>
        <v>Saas酒店</v>
      </c>
    </row>
    <row r="6" s="4" customFormat="1" hidden="1" spans="1:9">
      <c r="A6" s="4">
        <v>15175147710</v>
      </c>
      <c r="B6" s="5">
        <v>44326</v>
      </c>
      <c r="C6" s="5">
        <v>44327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VLOOKUP(A6,HOP!A:T,20,0)</f>
        <v>#N/A</v>
      </c>
    </row>
    <row r="8" spans="4:4">
      <c r="D8" s="4">
        <f>SUM(D2:D7)</f>
        <v>1460</v>
      </c>
    </row>
    <row r="11" spans="1:1">
      <c r="A11" s="4" t="s">
        <v>46</v>
      </c>
    </row>
    <row r="12" spans="1:1">
      <c r="A12" s="4" t="s">
        <v>47</v>
      </c>
    </row>
    <row r="13" spans="1:1">
      <c r="A13" s="4" t="s">
        <v>48</v>
      </c>
    </row>
  </sheetData>
  <autoFilter ref="A1:XFD8">
    <filterColumn colId="3">
      <filters blank="1">
        <filter val="390"/>
        <filter val="1460"/>
        <filter val="262"/>
        <filter val="41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F26" sqref="F2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0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</row>
    <row r="2" s="1" customFormat="1" spans="1:20">
      <c r="A2" s="3">
        <v>15179014273</v>
      </c>
      <c r="B2" s="1" t="s">
        <v>66</v>
      </c>
      <c r="C2" s="1" t="s">
        <v>67</v>
      </c>
      <c r="D2" s="1" t="s">
        <v>68</v>
      </c>
      <c r="E2" s="1" t="s">
        <v>38</v>
      </c>
      <c r="F2" s="1" t="s">
        <v>66</v>
      </c>
      <c r="G2" s="1" t="s">
        <v>69</v>
      </c>
      <c r="H2" s="1" t="s">
        <v>70</v>
      </c>
      <c r="I2" s="1" t="s">
        <v>71</v>
      </c>
      <c r="J2" s="1" t="s">
        <v>72</v>
      </c>
      <c r="K2" s="1" t="s">
        <v>71</v>
      </c>
      <c r="L2" s="1" t="s">
        <v>71</v>
      </c>
      <c r="M2" s="1" t="s">
        <v>73</v>
      </c>
      <c r="N2" s="1" t="s">
        <v>73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2021-05-26T01:31:47Z</dcterms:created>
  <dcterms:modified xsi:type="dcterms:W3CDTF">2021-05-26T01:39:45Z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320F4FACD1DA40EEBF71A54C709077FC</vt:lpwstr>
  </property>
  <property fmtid="{D5CDD505-2E9C-101B-9397-08002B2CF9AE}" pid="3" name="KSOProductBuildVer">
    <vt:lpwstr>2052-11.1.0.10495</vt:lpwstr>
  </property>
</Properties>
</file>