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<sst xmlns="http://schemas.openxmlformats.org/spreadsheetml/2006/main" count="528" uniqueCount="227">
  <si>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</si>
  <si>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</si>
  <si>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</si>
  <si>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</si>
  <si>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</si>
  <si>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</si>
  <si>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</si>
  <si>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</si>
  <si>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</si>
  <si>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</si>
  <si>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</si>
  <si>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</si>
  <si>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</si>
  <si>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</si>
  <si>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</si>
  <si>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</si>
  <si>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</si>
  <si>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</si>
  <si>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</si>
  <si>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</si>
  <si>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</si>
  <si>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</si>
  <si>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</si>
  <si>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</si>
  <si>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</si>
  <si>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</si>
  <si>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[西归浦市]阿英斯酒店(Eins Hotel)(15620666)</t>
  </si>
  <si>
    <t>山景标准双人房&lt;中宾&gt;&lt;早餐&gt;&lt;不退款&gt;&lt;2人入住&gt;</t>
  </si>
  <si>
    <t>USD</t>
  </si>
  <si>
    <t>PALIANYCHKA/DIANA,NIM/SREYPEOU</t>
  </si>
  <si>
    <t>CA6352210531USD-W</t>
  </si>
  <si>
    <t>未提现</t>
  </si>
  <si>
    <t>携程开票</t>
  </si>
  <si>
    <t>[巴黎]巴黎圣乔治酒店(Hotel de Paris Saint Georges)(9351110)</t>
  </si>
  <si>
    <t>双人床房(至少连住2晚及以上)&lt;2人入住&gt;&lt;不退款&gt;</t>
  </si>
  <si>
    <t>Leonardy/Franck,Leonardy/Franck</t>
  </si>
  <si>
    <t>[法兰克福]法兰克福生活酒店(Living Hotel Frankfurt)(39493895)</t>
  </si>
  <si>
    <t>商务法式房(至少连住2晚及以上)&lt;2人入住&gt;&lt;不退款&gt;</t>
  </si>
  <si>
    <t>wiebecke/frank</t>
  </si>
  <si>
    <t>[亚勒旺加]亚勒旺加酒店(The Yarrawonga Hotel)(39578123)</t>
  </si>
  <si>
    <t>客房(至少连住2晚及以上)&lt;2人入住&gt;&lt;不退款&gt;</t>
  </si>
  <si>
    <t>Carland/Jennifer</t>
  </si>
  <si>
    <t>[马尼拉]JMM大套房酒店(JMM Grand Suites)(44794686)</t>
  </si>
  <si>
    <t>一卧室公寓(至少连住2晚及以上)&lt;2人入住&gt;&lt;不退款&gt;</t>
  </si>
  <si>
    <t>Gizel Pastor/Myla,Gizel Pastor/Myla</t>
  </si>
  <si>
    <t>[拉哈布拉]拉哈布拉港口套房酒店(3rd Avenue Inn)(40034956)</t>
  </si>
  <si>
    <t>Quezada/Carlos</t>
  </si>
  <si>
    <t>[韦斯特利]逸景酒店(Pleasant View Inn)(39964404)</t>
  </si>
  <si>
    <t>标准间2双人床&lt;2人入住&gt;&lt;不退款&gt;</t>
  </si>
  <si>
    <t>Sund/Amy</t>
  </si>
  <si>
    <t>[迈尔斯堡海滩]弗拉明戈汽车旅馆(Flamingo Inn)(39996024)</t>
  </si>
  <si>
    <t>标准房（大床）(至少连住2晚及以上)&lt;2人入住&gt;&lt;不退款&gt;</t>
  </si>
  <si>
    <t>Dantin/Jessica Alexandra</t>
  </si>
  <si>
    <t>[春武里]中央广场服务式公寓酒店(Central Place Serviced Apartment)(39519983)</t>
  </si>
  <si>
    <t>双床房带阳台&lt;2人入住&gt;&lt;不退款&gt;</t>
  </si>
  <si>
    <t>Prasertsak/Mr.Narong,Prasertsak/Mr.Narong</t>
  </si>
  <si>
    <t>[首尔]华美伦酒店(Harmony Hotel)(37499797)</t>
  </si>
  <si>
    <t>标准双人房(至少连住2晚及以上)&lt;2人入住&gt;&lt;不退款&gt;</t>
  </si>
  <si>
    <t>Lee/Jungsuk</t>
  </si>
  <si>
    <t>[丹曼达尔]西提欧普拉伊纳旅馆(Pousada Sitio da Prainha)(39531140)</t>
  </si>
  <si>
    <t>平房&lt;不退款&gt;&lt;2人入住&gt;</t>
  </si>
  <si>
    <t>Cursino/Flavio Padilha</t>
  </si>
  <si>
    <t>[万隆市]万隆瑟若拉茨汉派拉丝 卡古姆酒店旗下(Serela Cihampelas by Kagum Hotels)(39583456)</t>
  </si>
  <si>
    <t>高级房(双床)&lt;不退款&gt;&lt;2人入住&gt;</t>
  </si>
  <si>
    <t>wanty/atasya,wanty/atasya</t>
  </si>
  <si>
    <t>[贝尔马]贝尔马旅馆(Belmar Inn)(39503167)</t>
  </si>
  <si>
    <t>双人房(至少连住2晚及以上)&lt;2人入住&gt;&lt;不退款&gt;</t>
  </si>
  <si>
    <t>Raia/Alexandra</t>
  </si>
  <si>
    <t>[萨拉索塔]卡莱瑟旅馆(Carlisle Inn)(40053232)</t>
  </si>
  <si>
    <t>2张大床房(至少连住2晚及以上)&lt;2人入住&gt;&lt;不退款&gt;&lt;早餐&gt;</t>
  </si>
  <si>
    <t>Battles/Tanner John,Battles/Bethany Marie</t>
  </si>
  <si>
    <t>[檀香山]喜来登凯拉尼公主酒店(Sheraton Princess Kaiulani)(16122503)</t>
  </si>
  <si>
    <t>2张双人床房（Kaiulani Wing）&lt;2人入住&gt;&lt;不退款&gt;</t>
  </si>
  <si>
    <t>LU/SUHAN,YU/YUE</t>
  </si>
  <si>
    <t>[奥斯汀]奥斯汀市中心皇家索纳斯塔酒店(The Stephen F Austin Royal Sonesta Hotel)(15969472)</t>
  </si>
  <si>
    <t>豪华大床房(至少连住2晚及以上)&lt;2人入住&gt;&lt;不退款&gt;</t>
  </si>
  <si>
    <t>Broom/Reagan</t>
  </si>
  <si>
    <t>[卡姆登]罗德凯登酒店(Lord Camden Inn)(39577889)</t>
  </si>
  <si>
    <t>客房2张大床（部分海景）(至少连住2晚及以上)&lt;2人入住&gt;&lt;不退款&gt;&lt;早餐&gt;</t>
  </si>
  <si>
    <t>Cyr/David A</t>
  </si>
  <si>
    <t>,</t>
  </si>
  <si>
    <t>A210531105729481</t>
  </si>
  <si>
    <t>USD / THB 当前参考汇率: 31.269</t>
  </si>
  <si>
    <t>总计： 4759 USD/
148809.17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</si>
  <si>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</si>
  <si>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</si>
  <si>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</si>
  <si>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</si>
  <si>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</si>
  <si>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</si>
  <si>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</si>
  <si>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</si>
  <si>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</si>
  <si>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</si>
  <si>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</si>
  <si>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</si>
  <si>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</si>
  <si>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</si>
  <si>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</si>
  <si>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</si>
  <si>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</si>
  <si>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2021-05-28</t>
  </si>
  <si>
    <t>2135601</t>
  </si>
  <si>
    <t>瑟若拉茨汉派拉丝酒店</t>
  </si>
  <si>
    <t>wanty atasya,wanty atasya</t>
  </si>
  <si>
    <t>2021-05-30</t>
  </si>
  <si>
    <t>退房日周结</t>
  </si>
  <si>
    <t>306.98</t>
  </si>
  <si>
    <t>48.00</t>
  </si>
  <si>
    <t>0</t>
  </si>
  <si>
    <t>0.00</t>
  </si>
  <si>
    <t>携程国际直连(CIT)</t>
  </si>
  <si>
    <t>2021-05-28 17:55:45</t>
  </si>
  <si>
    <t>否</t>
  </si>
  <si>
    <t>汇智国际旅游发展有限公司</t>
  </si>
  <si>
    <t>直连</t>
  </si>
  <si>
    <t>2021-05-26</t>
  </si>
  <si>
    <t>2132906</t>
  </si>
  <si>
    <t>西提欧普拉伊纳旅馆</t>
  </si>
  <si>
    <t>Cursino Flavio Padilha</t>
  </si>
  <si>
    <t>1310.52</t>
  </si>
  <si>
    <t>204.00</t>
  </si>
  <si>
    <t>2021-05-26 21:20:55</t>
  </si>
  <si>
    <t>2132205</t>
  </si>
  <si>
    <t>华美伦酒店</t>
  </si>
  <si>
    <t>Lee Jungsuk</t>
  </si>
  <si>
    <t>642.41</t>
  </si>
  <si>
    <t>100.00</t>
  </si>
  <si>
    <t>2021-05-26 14:26:13</t>
  </si>
  <si>
    <t>2132145</t>
  </si>
  <si>
    <t>中央广场服务式公寓 1 号酒店</t>
  </si>
  <si>
    <t>Prasertsak Mr.Narong,Prasertsak Mr.Narong</t>
  </si>
  <si>
    <t>2021-05-27</t>
  </si>
  <si>
    <t>346.90</t>
  </si>
  <si>
    <t>54.00</t>
  </si>
  <si>
    <t>2021-05-26 13:18:38</t>
  </si>
  <si>
    <t>2021-05-24</t>
  </si>
  <si>
    <t>2129863</t>
  </si>
  <si>
    <t>迈尔斯堡海滩火烈鸟 JE 度假酒店</t>
  </si>
  <si>
    <t>Dantin Jessica Alexandra</t>
  </si>
  <si>
    <t>2021-05-25</t>
  </si>
  <si>
    <t>1173.55</t>
  </si>
  <si>
    <t>182.00</t>
  </si>
  <si>
    <t>2021-05-24 19:31:37</t>
  </si>
  <si>
    <t>2021-05-23</t>
  </si>
  <si>
    <t>2128115</t>
  </si>
  <si>
    <t>美景度假村</t>
  </si>
  <si>
    <t>Sund Amy</t>
  </si>
  <si>
    <t>3991.37</t>
  </si>
  <si>
    <t>619.00</t>
  </si>
  <si>
    <t>2021-05-23 02:43:33</t>
  </si>
  <si>
    <t>2021-05-22</t>
  </si>
  <si>
    <t>2127308</t>
  </si>
  <si>
    <t>拉哈布拉港口套房酒店</t>
  </si>
  <si>
    <t>Quezada Carlos</t>
  </si>
  <si>
    <t>1966.67</t>
  </si>
  <si>
    <t>305.00</t>
  </si>
  <si>
    <t>2021-05-22 14:43:57</t>
  </si>
  <si>
    <t>2126972</t>
  </si>
  <si>
    <t>JMM大套房酒店</t>
  </si>
  <si>
    <t>Gizel Pastor Myla,Gizel Pastor Myla</t>
  </si>
  <si>
    <t>2021-05-29</t>
  </si>
  <si>
    <t>1521.75</t>
  </si>
  <si>
    <t>236.00</t>
  </si>
  <si>
    <t>2021-05-22 09:51:14</t>
  </si>
  <si>
    <t>2021-05-21</t>
  </si>
  <si>
    <t>2126483</t>
  </si>
  <si>
    <t>亚勒旺加酒店</t>
  </si>
  <si>
    <t>Carland Jennifer</t>
  </si>
  <si>
    <t>1006.06</t>
  </si>
  <si>
    <t>156.00</t>
  </si>
  <si>
    <t>2021-05-21 21:21:12</t>
  </si>
  <si>
    <t>2021-05-20</t>
  </si>
  <si>
    <t>2124397</t>
  </si>
  <si>
    <t>法兰克福德雷格生活酒店</t>
  </si>
  <si>
    <t>wiebecke frank</t>
  </si>
  <si>
    <t>1102.80</t>
  </si>
  <si>
    <t>171.00</t>
  </si>
  <si>
    <t>2021-05-20 15:24:40</t>
  </si>
  <si>
    <t>2021-05-19</t>
  </si>
  <si>
    <t>2123753</t>
  </si>
  <si>
    <t>巴黎圣乔治酒店</t>
  </si>
  <si>
    <t>Leonardy Franck,Leonardy Franck</t>
  </si>
  <si>
    <t>1004.66</t>
  </si>
  <si>
    <t>2021-05-19 23:56:23</t>
  </si>
  <si>
    <t>2123026</t>
  </si>
  <si>
    <t>阿英斯酒店</t>
  </si>
  <si>
    <t>PALIANYCHKA DIANA,NIM SREYPEOU</t>
  </si>
  <si>
    <t>772.81</t>
  </si>
  <si>
    <t>120.00</t>
  </si>
  <si>
    <t>2021-05-19 16:15:38</t>
  </si>
  <si>
    <t>2021-04-22</t>
  </si>
  <si>
    <t>2077270</t>
  </si>
  <si>
    <t>劳德卡姆登酒店</t>
  </si>
  <si>
    <t>Cyr David A</t>
  </si>
  <si>
    <t>2159.76</t>
  </si>
  <si>
    <t>332.00</t>
  </si>
  <si>
    <t>2021-04-22 09:35:22</t>
  </si>
  <si>
    <t>2021-04-20</t>
  </si>
  <si>
    <t>2074395</t>
  </si>
  <si>
    <t>斯蒂芬奥斯汀洲际酒店</t>
  </si>
  <si>
    <t>Broom Reagan</t>
  </si>
  <si>
    <t>2753.68</t>
  </si>
  <si>
    <t>422.00</t>
  </si>
  <si>
    <t>2021-04-20 08:19:17</t>
  </si>
  <si>
    <t>2021-04-18</t>
  </si>
  <si>
    <t>2071707</t>
  </si>
  <si>
    <t>喜来登凯拉尼公主酒店</t>
  </si>
  <si>
    <t>LU SUHAN,YU YUE</t>
  </si>
  <si>
    <t>2021-05-18</t>
  </si>
  <si>
    <t>3333.00</t>
  </si>
  <si>
    <t>510.00</t>
  </si>
  <si>
    <t>2021-04-18 07:46:53</t>
  </si>
  <si>
    <t>2021-04-15</t>
  </si>
  <si>
    <t>2067353</t>
  </si>
  <si>
    <t>卡莱瑟旅馆</t>
  </si>
  <si>
    <t>Battles Tanner John,Battles Bethany Marie</t>
  </si>
  <si>
    <t>3704.07</t>
  </si>
  <si>
    <t>566.00</t>
  </si>
  <si>
    <t>2021-04-15 09:19:05</t>
  </si>
  <si>
    <t>2021-04-08</t>
  </si>
  <si>
    <t>2054774</t>
  </si>
  <si>
    <t>贝尔马旅馆</t>
  </si>
  <si>
    <t>Raia Alexandra</t>
  </si>
  <si>
    <t>3790.18</t>
  </si>
  <si>
    <t>578.00</t>
  </si>
  <si>
    <t>2021-04-08 02:30:48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</si>
</sst>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21" fillId="19" borderId="1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15244916874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44341</v>
      </c>
      <c r="G2" s="5">
        <v>44344</v>
      </c>
      <c r="H2" s="4">
        <v>1</v>
      </c>
      <c r="I2" s="4">
        <v>3</v>
      </c>
      <c r="J2" s="4">
        <v>3</v>
      </c>
      <c r="K2" s="4" t="s">
        <v>28</v>
      </c>
      <c r="L2" s="4">
        <v>120</v>
      </c>
      <c r="M2" s="4">
        <v>120</v>
      </c>
      <c r="N2" s="4" t="s">
        <v>29</v>
      </c>
      <c r="O2" s="4" t="s">
        <v>30</v>
      </c>
      <c r="P2" s="4" t="s">
        <v>31</v>
      </c>
      <c r="Q2" s="4">
        <v>0</v>
      </c>
      <c r="R2" s="6">
        <v>44335</v>
      </c>
      <c r="S2" s="5">
        <v>44347</v>
      </c>
      <c r="T2" s="4" t="s">
        <v>32</v>
      </c>
      <c r="U2" s="4">
        <v>120</v>
      </c>
      <c r="V2" s="4">
        <v>0</v>
      </c>
      <c r="W2" s="4">
        <v>0</v>
      </c>
      <c r="X2" s="4">
        <v>2123026</v>
      </c>
    </row>
    <row r="3" s="4" customFormat="1" spans="1:24">
      <c r="A3" s="4">
        <v>15246144995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44340</v>
      </c>
      <c r="G3" s="5">
        <v>44343</v>
      </c>
      <c r="H3" s="4">
        <v>1</v>
      </c>
      <c r="I3" s="4">
        <v>3</v>
      </c>
      <c r="J3" s="4">
        <v>3</v>
      </c>
      <c r="K3" s="4" t="s">
        <v>28</v>
      </c>
      <c r="L3" s="4">
        <v>156</v>
      </c>
      <c r="M3" s="4">
        <v>156</v>
      </c>
      <c r="N3" s="4" t="s">
        <v>35</v>
      </c>
      <c r="O3" s="4" t="s">
        <v>30</v>
      </c>
      <c r="P3" s="4" t="s">
        <v>31</v>
      </c>
      <c r="Q3" s="4">
        <v>0</v>
      </c>
      <c r="R3" s="6">
        <v>44335</v>
      </c>
      <c r="S3" s="5">
        <v>44347</v>
      </c>
      <c r="T3" s="4" t="s">
        <v>32</v>
      </c>
      <c r="U3" s="4">
        <v>156</v>
      </c>
      <c r="V3" s="4">
        <v>0</v>
      </c>
      <c r="W3" s="4">
        <v>0</v>
      </c>
      <c r="X3" s="4">
        <v>2123753</v>
      </c>
    </row>
    <row r="4" s="4" customFormat="1" spans="1:24">
      <c r="A4" s="4">
        <v>15247401238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44341</v>
      </c>
      <c r="G4" s="5">
        <v>44344</v>
      </c>
      <c r="H4" s="4">
        <v>1</v>
      </c>
      <c r="I4" s="4">
        <v>3</v>
      </c>
      <c r="J4" s="4">
        <v>3</v>
      </c>
      <c r="K4" s="4" t="s">
        <v>28</v>
      </c>
      <c r="L4" s="4">
        <v>171</v>
      </c>
      <c r="M4" s="4">
        <v>171</v>
      </c>
      <c r="N4" s="4" t="s">
        <v>38</v>
      </c>
      <c r="O4" s="4" t="s">
        <v>30</v>
      </c>
      <c r="P4" s="4" t="s">
        <v>31</v>
      </c>
      <c r="Q4" s="4">
        <v>0</v>
      </c>
      <c r="R4" s="6">
        <v>44336</v>
      </c>
      <c r="S4" s="5">
        <v>44347</v>
      </c>
      <c r="T4" s="4" t="s">
        <v>32</v>
      </c>
      <c r="U4" s="4">
        <v>171</v>
      </c>
      <c r="V4" s="4">
        <v>0</v>
      </c>
      <c r="W4" s="4">
        <v>0</v>
      </c>
      <c r="X4" s="4">
        <v>2124397</v>
      </c>
    </row>
    <row r="5" s="4" customFormat="1" spans="1:24">
      <c r="A5" s="4">
        <v>15249786689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44339</v>
      </c>
      <c r="G5" s="5">
        <v>44341</v>
      </c>
      <c r="H5" s="4">
        <v>1</v>
      </c>
      <c r="I5" s="4">
        <v>2</v>
      </c>
      <c r="J5" s="4">
        <v>2</v>
      </c>
      <c r="K5" s="4" t="s">
        <v>28</v>
      </c>
      <c r="L5" s="4">
        <v>156</v>
      </c>
      <c r="M5" s="4">
        <v>156</v>
      </c>
      <c r="N5" s="4" t="s">
        <v>41</v>
      </c>
      <c r="O5" s="4" t="s">
        <v>30</v>
      </c>
      <c r="P5" s="4" t="s">
        <v>31</v>
      </c>
      <c r="Q5" s="4">
        <v>0</v>
      </c>
      <c r="R5" s="6">
        <v>44337</v>
      </c>
      <c r="S5" s="5">
        <v>44347</v>
      </c>
      <c r="T5" s="4" t="s">
        <v>32</v>
      </c>
      <c r="U5" s="4">
        <v>156</v>
      </c>
      <c r="V5" s="4">
        <v>0</v>
      </c>
      <c r="W5" s="4">
        <v>0</v>
      </c>
      <c r="X5" s="4">
        <v>2126483</v>
      </c>
    </row>
    <row r="6" s="4" customFormat="1" spans="1:24">
      <c r="A6" s="4">
        <v>15250198755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44341</v>
      </c>
      <c r="G6" s="5">
        <v>44345</v>
      </c>
      <c r="H6" s="4">
        <v>1</v>
      </c>
      <c r="I6" s="4">
        <v>4</v>
      </c>
      <c r="J6" s="4">
        <v>4</v>
      </c>
      <c r="K6" s="4" t="s">
        <v>28</v>
      </c>
      <c r="L6" s="4">
        <v>236</v>
      </c>
      <c r="M6" s="4">
        <v>236</v>
      </c>
      <c r="N6" s="4" t="s">
        <v>44</v>
      </c>
      <c r="O6" s="4" t="s">
        <v>30</v>
      </c>
      <c r="P6" s="4" t="s">
        <v>31</v>
      </c>
      <c r="Q6" s="4">
        <v>0</v>
      </c>
      <c r="R6" s="6">
        <v>44338</v>
      </c>
      <c r="S6" s="5">
        <v>44347</v>
      </c>
      <c r="T6" s="4" t="s">
        <v>32</v>
      </c>
      <c r="U6" s="4">
        <v>236</v>
      </c>
      <c r="V6" s="4">
        <v>0</v>
      </c>
      <c r="W6" s="4">
        <v>0</v>
      </c>
      <c r="X6" s="4">
        <v>2126972</v>
      </c>
    </row>
    <row r="7" s="4" customFormat="1" spans="1:24">
      <c r="A7" s="4">
        <v>15250531434</v>
      </c>
      <c r="B7" s="4" t="s">
        <v>24</v>
      </c>
      <c r="C7" s="4" t="s">
        <v>25</v>
      </c>
      <c r="D7" s="4" t="s">
        <v>45</v>
      </c>
      <c r="E7" s="4" t="s">
        <v>34</v>
      </c>
      <c r="F7" s="5">
        <v>44338</v>
      </c>
      <c r="G7" s="5">
        <v>44343</v>
      </c>
      <c r="H7" s="4">
        <v>1</v>
      </c>
      <c r="I7" s="4">
        <v>5</v>
      </c>
      <c r="J7" s="4">
        <v>5</v>
      </c>
      <c r="K7" s="4" t="s">
        <v>28</v>
      </c>
      <c r="L7" s="4">
        <v>305</v>
      </c>
      <c r="M7" s="4">
        <v>305</v>
      </c>
      <c r="N7" s="4" t="s">
        <v>46</v>
      </c>
      <c r="O7" s="4" t="s">
        <v>30</v>
      </c>
      <c r="P7" s="4" t="s">
        <v>31</v>
      </c>
      <c r="Q7" s="4">
        <v>0</v>
      </c>
      <c r="R7" s="6">
        <v>44338</v>
      </c>
      <c r="S7" s="5">
        <v>44347</v>
      </c>
      <c r="T7" s="4" t="s">
        <v>32</v>
      </c>
      <c r="U7" s="4">
        <v>305</v>
      </c>
      <c r="V7" s="4">
        <v>0</v>
      </c>
      <c r="W7" s="4">
        <v>0</v>
      </c>
      <c r="X7" s="4">
        <v>2127308</v>
      </c>
    </row>
    <row r="8" s="4" customFormat="1" spans="1:24">
      <c r="A8" s="4">
        <v>15251244997</v>
      </c>
      <c r="B8" s="4" t="s">
        <v>24</v>
      </c>
      <c r="C8" s="4" t="s">
        <v>25</v>
      </c>
      <c r="D8" s="4" t="s">
        <v>47</v>
      </c>
      <c r="E8" s="4" t="s">
        <v>48</v>
      </c>
      <c r="F8" s="5">
        <v>44344</v>
      </c>
      <c r="G8" s="5">
        <v>44346</v>
      </c>
      <c r="H8" s="4">
        <v>1</v>
      </c>
      <c r="I8" s="4">
        <v>2</v>
      </c>
      <c r="J8" s="4">
        <v>2</v>
      </c>
      <c r="K8" s="4" t="s">
        <v>28</v>
      </c>
      <c r="L8" s="4">
        <v>619</v>
      </c>
      <c r="M8" s="4">
        <v>619</v>
      </c>
      <c r="N8" s="4" t="s">
        <v>49</v>
      </c>
      <c r="O8" s="4" t="s">
        <v>30</v>
      </c>
      <c r="P8" s="4" t="s">
        <v>31</v>
      </c>
      <c r="Q8" s="4">
        <v>0</v>
      </c>
      <c r="R8" s="6">
        <v>44339</v>
      </c>
      <c r="S8" s="5">
        <v>44347</v>
      </c>
      <c r="T8" s="4" t="s">
        <v>32</v>
      </c>
      <c r="U8" s="4">
        <v>619</v>
      </c>
      <c r="V8" s="4">
        <v>0</v>
      </c>
      <c r="W8" s="4">
        <v>0</v>
      </c>
      <c r="X8" s="4">
        <v>2128115</v>
      </c>
    </row>
    <row r="9" s="4" customFormat="1" spans="1:24">
      <c r="A9" s="4">
        <v>15253002496</v>
      </c>
      <c r="B9" s="4" t="s">
        <v>24</v>
      </c>
      <c r="C9" s="4" t="s">
        <v>25</v>
      </c>
      <c r="D9" s="4" t="s">
        <v>50</v>
      </c>
      <c r="E9" s="4" t="s">
        <v>51</v>
      </c>
      <c r="F9" s="5">
        <v>44341</v>
      </c>
      <c r="G9" s="5">
        <v>44343</v>
      </c>
      <c r="H9" s="4">
        <v>1</v>
      </c>
      <c r="I9" s="4">
        <v>2</v>
      </c>
      <c r="J9" s="4">
        <v>2</v>
      </c>
      <c r="K9" s="4" t="s">
        <v>28</v>
      </c>
      <c r="L9" s="4">
        <v>182</v>
      </c>
      <c r="M9" s="4">
        <v>182</v>
      </c>
      <c r="N9" s="4" t="s">
        <v>52</v>
      </c>
      <c r="O9" s="4" t="s">
        <v>30</v>
      </c>
      <c r="P9" s="4" t="s">
        <v>31</v>
      </c>
      <c r="Q9" s="4">
        <v>0</v>
      </c>
      <c r="R9" s="6">
        <v>44340</v>
      </c>
      <c r="S9" s="5">
        <v>44347</v>
      </c>
      <c r="T9" s="4" t="s">
        <v>32</v>
      </c>
      <c r="U9" s="4">
        <v>182</v>
      </c>
      <c r="V9" s="4">
        <v>0</v>
      </c>
      <c r="W9" s="4">
        <v>0</v>
      </c>
      <c r="X9" s="4">
        <v>2129863</v>
      </c>
    </row>
    <row r="10" s="4" customFormat="1" spans="1:24">
      <c r="A10" s="4">
        <v>15316605765</v>
      </c>
      <c r="B10" s="4" t="s">
        <v>24</v>
      </c>
      <c r="C10" s="4" t="s">
        <v>25</v>
      </c>
      <c r="D10" s="4" t="s">
        <v>53</v>
      </c>
      <c r="E10" s="4" t="s">
        <v>54</v>
      </c>
      <c r="F10" s="5">
        <v>44343</v>
      </c>
      <c r="G10" s="5">
        <v>44346</v>
      </c>
      <c r="H10" s="4">
        <v>1</v>
      </c>
      <c r="I10" s="4">
        <v>3</v>
      </c>
      <c r="J10" s="4">
        <v>3</v>
      </c>
      <c r="K10" s="4" t="s">
        <v>28</v>
      </c>
      <c r="L10" s="4">
        <v>54</v>
      </c>
      <c r="M10" s="4">
        <v>54</v>
      </c>
      <c r="N10" s="4" t="s">
        <v>55</v>
      </c>
      <c r="O10" s="4" t="s">
        <v>30</v>
      </c>
      <c r="P10" s="4" t="s">
        <v>31</v>
      </c>
      <c r="Q10" s="4">
        <v>0</v>
      </c>
      <c r="R10" s="6">
        <v>44342</v>
      </c>
      <c r="S10" s="5">
        <v>44347</v>
      </c>
      <c r="T10" s="4" t="s">
        <v>32</v>
      </c>
      <c r="U10" s="4">
        <v>54</v>
      </c>
      <c r="V10" s="4">
        <v>0</v>
      </c>
      <c r="W10" s="4">
        <v>0</v>
      </c>
      <c r="X10" s="4">
        <v>2132145</v>
      </c>
    </row>
    <row r="11" s="4" customFormat="1" spans="1:24">
      <c r="A11" s="4">
        <v>15317051654</v>
      </c>
      <c r="B11" s="4" t="s">
        <v>24</v>
      </c>
      <c r="C11" s="4" t="s">
        <v>25</v>
      </c>
      <c r="D11" s="4" t="s">
        <v>56</v>
      </c>
      <c r="E11" s="4" t="s">
        <v>57</v>
      </c>
      <c r="F11" s="5">
        <v>44342</v>
      </c>
      <c r="G11" s="5">
        <v>44344</v>
      </c>
      <c r="H11" s="4">
        <v>1</v>
      </c>
      <c r="I11" s="4">
        <v>2</v>
      </c>
      <c r="J11" s="4">
        <v>2</v>
      </c>
      <c r="K11" s="4" t="s">
        <v>28</v>
      </c>
      <c r="L11" s="4">
        <v>100</v>
      </c>
      <c r="M11" s="4">
        <v>100</v>
      </c>
      <c r="N11" s="4" t="s">
        <v>58</v>
      </c>
      <c r="O11" s="4" t="s">
        <v>30</v>
      </c>
      <c r="P11" s="4" t="s">
        <v>31</v>
      </c>
      <c r="Q11" s="4">
        <v>0</v>
      </c>
      <c r="R11" s="6">
        <v>44342</v>
      </c>
      <c r="S11" s="5">
        <v>44347</v>
      </c>
      <c r="T11" s="4" t="s">
        <v>32</v>
      </c>
      <c r="U11" s="4">
        <v>100</v>
      </c>
      <c r="V11" s="4">
        <v>0</v>
      </c>
      <c r="W11" s="4">
        <v>0</v>
      </c>
      <c r="X11" s="4">
        <v>2132205</v>
      </c>
    </row>
    <row r="12" s="4" customFormat="1" spans="1:24">
      <c r="A12" s="4">
        <v>15319063948</v>
      </c>
      <c r="B12" s="4" t="s">
        <v>24</v>
      </c>
      <c r="C12" s="4" t="s">
        <v>25</v>
      </c>
      <c r="D12" s="4" t="s">
        <v>59</v>
      </c>
      <c r="E12" s="4" t="s">
        <v>60</v>
      </c>
      <c r="F12" s="5">
        <v>44344</v>
      </c>
      <c r="G12" s="5">
        <v>44346</v>
      </c>
      <c r="H12" s="4">
        <v>1</v>
      </c>
      <c r="I12" s="4">
        <v>2</v>
      </c>
      <c r="J12" s="4">
        <v>2</v>
      </c>
      <c r="K12" s="4" t="s">
        <v>28</v>
      </c>
      <c r="L12" s="4">
        <v>204</v>
      </c>
      <c r="M12" s="4">
        <v>204</v>
      </c>
      <c r="N12" s="4" t="s">
        <v>61</v>
      </c>
      <c r="O12" s="4" t="s">
        <v>30</v>
      </c>
      <c r="P12" s="4" t="s">
        <v>31</v>
      </c>
      <c r="Q12" s="4">
        <v>0</v>
      </c>
      <c r="R12" s="6">
        <v>44342</v>
      </c>
      <c r="S12" s="5">
        <v>44347</v>
      </c>
      <c r="T12" s="4" t="s">
        <v>32</v>
      </c>
      <c r="U12" s="4">
        <v>204</v>
      </c>
      <c r="V12" s="4">
        <v>0</v>
      </c>
      <c r="W12" s="4">
        <v>0</v>
      </c>
      <c r="X12" s="4">
        <v>2132906</v>
      </c>
    </row>
    <row r="13" s="4" customFormat="1" spans="1:24">
      <c r="A13" s="4">
        <v>15327460512</v>
      </c>
      <c r="B13" s="4" t="s">
        <v>24</v>
      </c>
      <c r="C13" s="4" t="s">
        <v>25</v>
      </c>
      <c r="D13" s="4" t="s">
        <v>62</v>
      </c>
      <c r="E13" s="4" t="s">
        <v>63</v>
      </c>
      <c r="F13" s="5">
        <v>44344</v>
      </c>
      <c r="G13" s="5">
        <v>44346</v>
      </c>
      <c r="H13" s="4">
        <v>1</v>
      </c>
      <c r="I13" s="4">
        <v>2</v>
      </c>
      <c r="J13" s="4">
        <v>2</v>
      </c>
      <c r="K13" s="4" t="s">
        <v>28</v>
      </c>
      <c r="L13" s="4">
        <v>48</v>
      </c>
      <c r="M13" s="4">
        <v>48</v>
      </c>
      <c r="N13" s="4" t="s">
        <v>64</v>
      </c>
      <c r="O13" s="4" t="s">
        <v>30</v>
      </c>
      <c r="P13" s="4" t="s">
        <v>31</v>
      </c>
      <c r="Q13" s="4">
        <v>0</v>
      </c>
      <c r="R13" s="6">
        <v>44344</v>
      </c>
      <c r="S13" s="5">
        <v>44347</v>
      </c>
      <c r="T13" s="4" t="s">
        <v>32</v>
      </c>
      <c r="U13" s="4">
        <v>48</v>
      </c>
      <c r="V13" s="4">
        <v>0</v>
      </c>
      <c r="W13" s="4">
        <v>0</v>
      </c>
      <c r="X13" s="4">
        <v>2135601</v>
      </c>
    </row>
    <row r="14" s="4" customFormat="1" spans="1:24">
      <c r="A14" s="4">
        <v>14846951369</v>
      </c>
      <c r="B14" s="4" t="s">
        <v>24</v>
      </c>
      <c r="C14" s="4" t="s">
        <v>25</v>
      </c>
      <c r="D14" s="4" t="s">
        <v>65</v>
      </c>
      <c r="E14" s="4" t="s">
        <v>66</v>
      </c>
      <c r="F14" s="5">
        <v>44344</v>
      </c>
      <c r="G14" s="5">
        <v>44346</v>
      </c>
      <c r="H14" s="4">
        <v>1</v>
      </c>
      <c r="I14" s="4">
        <v>2</v>
      </c>
      <c r="J14" s="4">
        <v>2</v>
      </c>
      <c r="K14" s="4" t="s">
        <v>28</v>
      </c>
      <c r="L14" s="4">
        <v>578</v>
      </c>
      <c r="M14" s="4">
        <v>578</v>
      </c>
      <c r="N14" s="4" t="s">
        <v>67</v>
      </c>
      <c r="O14" s="4" t="s">
        <v>30</v>
      </c>
      <c r="P14" s="4" t="s">
        <v>31</v>
      </c>
      <c r="Q14" s="4">
        <v>0</v>
      </c>
      <c r="R14" s="6">
        <v>44294</v>
      </c>
      <c r="S14" s="5">
        <v>44347</v>
      </c>
      <c r="T14" s="4" t="s">
        <v>32</v>
      </c>
      <c r="U14" s="4">
        <v>578</v>
      </c>
      <c r="V14" s="4">
        <v>0</v>
      </c>
      <c r="W14" s="4">
        <v>0</v>
      </c>
      <c r="X14" s="4">
        <v>2054774</v>
      </c>
    </row>
    <row r="15" s="4" customFormat="1" spans="1:24">
      <c r="A15" s="4">
        <v>14916762368</v>
      </c>
      <c r="B15" s="4" t="s">
        <v>24</v>
      </c>
      <c r="C15" s="4" t="s">
        <v>25</v>
      </c>
      <c r="D15" s="4" t="s">
        <v>68</v>
      </c>
      <c r="E15" s="4" t="s">
        <v>69</v>
      </c>
      <c r="F15" s="5">
        <v>44341</v>
      </c>
      <c r="G15" s="5">
        <v>44345</v>
      </c>
      <c r="H15" s="4">
        <v>1</v>
      </c>
      <c r="I15" s="4">
        <v>4</v>
      </c>
      <c r="J15" s="4">
        <v>4</v>
      </c>
      <c r="K15" s="4" t="s">
        <v>28</v>
      </c>
      <c r="L15" s="4">
        <v>566</v>
      </c>
      <c r="M15" s="4">
        <v>566</v>
      </c>
      <c r="N15" s="4" t="s">
        <v>70</v>
      </c>
      <c r="O15" s="4" t="s">
        <v>30</v>
      </c>
      <c r="P15" s="4" t="s">
        <v>31</v>
      </c>
      <c r="Q15" s="4">
        <v>0</v>
      </c>
      <c r="R15" s="6">
        <v>44301</v>
      </c>
      <c r="S15" s="5">
        <v>44347</v>
      </c>
      <c r="T15" s="4" t="s">
        <v>32</v>
      </c>
      <c r="U15" s="4">
        <v>566</v>
      </c>
      <c r="V15" s="4">
        <v>0</v>
      </c>
      <c r="W15" s="4">
        <v>0</v>
      </c>
      <c r="X15" s="4">
        <v>2067353</v>
      </c>
    </row>
    <row r="16" s="4" customFormat="1" spans="1:24">
      <c r="A16" s="4">
        <v>14942375667</v>
      </c>
      <c r="B16" s="4" t="s">
        <v>24</v>
      </c>
      <c r="C16" s="4" t="s">
        <v>25</v>
      </c>
      <c r="D16" s="4" t="s">
        <v>71</v>
      </c>
      <c r="E16" s="4" t="s">
        <v>72</v>
      </c>
      <c r="F16" s="5">
        <v>44334</v>
      </c>
      <c r="G16" s="5">
        <v>44340</v>
      </c>
      <c r="H16" s="4">
        <v>1</v>
      </c>
      <c r="I16" s="4">
        <v>6</v>
      </c>
      <c r="J16" s="4">
        <v>6</v>
      </c>
      <c r="K16" s="4" t="s">
        <v>28</v>
      </c>
      <c r="L16" s="4">
        <v>510</v>
      </c>
      <c r="M16" s="4">
        <v>510</v>
      </c>
      <c r="N16" s="4" t="s">
        <v>73</v>
      </c>
      <c r="O16" s="4" t="s">
        <v>30</v>
      </c>
      <c r="P16" s="4" t="s">
        <v>31</v>
      </c>
      <c r="Q16" s="4">
        <v>0</v>
      </c>
      <c r="R16" s="6">
        <v>44304</v>
      </c>
      <c r="S16" s="5">
        <v>44347</v>
      </c>
      <c r="T16" s="4" t="s">
        <v>32</v>
      </c>
      <c r="U16" s="4">
        <v>510</v>
      </c>
      <c r="V16" s="4">
        <v>0</v>
      </c>
      <c r="W16" s="4">
        <v>0</v>
      </c>
      <c r="X16" s="4">
        <v>2071707</v>
      </c>
    </row>
    <row r="17" s="4" customFormat="1" spans="1:24">
      <c r="A17" s="4">
        <v>14958073147</v>
      </c>
      <c r="B17" s="4" t="s">
        <v>24</v>
      </c>
      <c r="C17" s="4" t="s">
        <v>25</v>
      </c>
      <c r="D17" s="4" t="s">
        <v>74</v>
      </c>
      <c r="E17" s="4" t="s">
        <v>75</v>
      </c>
      <c r="F17" s="5">
        <v>44338</v>
      </c>
      <c r="G17" s="5">
        <v>44340</v>
      </c>
      <c r="H17" s="4">
        <v>1</v>
      </c>
      <c r="I17" s="4">
        <v>2</v>
      </c>
      <c r="J17" s="4">
        <v>2</v>
      </c>
      <c r="K17" s="4" t="s">
        <v>28</v>
      </c>
      <c r="L17" s="4">
        <v>422</v>
      </c>
      <c r="M17" s="4">
        <v>422</v>
      </c>
      <c r="N17" s="4" t="s">
        <v>76</v>
      </c>
      <c r="O17" s="4" t="s">
        <v>30</v>
      </c>
      <c r="P17" s="4" t="s">
        <v>31</v>
      </c>
      <c r="Q17" s="4">
        <v>0</v>
      </c>
      <c r="R17" s="6">
        <v>44306</v>
      </c>
      <c r="S17" s="5">
        <v>44347</v>
      </c>
      <c r="T17" s="4" t="s">
        <v>32</v>
      </c>
      <c r="U17" s="4">
        <v>422</v>
      </c>
      <c r="V17" s="4">
        <v>0</v>
      </c>
      <c r="W17" s="4">
        <v>0</v>
      </c>
      <c r="X17" s="4">
        <v>2074395</v>
      </c>
    </row>
    <row r="18" s="4" customFormat="1" spans="1:24">
      <c r="A18" s="4">
        <v>14977176142</v>
      </c>
      <c r="B18" s="4" t="s">
        <v>24</v>
      </c>
      <c r="C18" s="4" t="s">
        <v>25</v>
      </c>
      <c r="D18" s="4" t="s">
        <v>77</v>
      </c>
      <c r="E18" s="4" t="s">
        <v>78</v>
      </c>
      <c r="F18" s="5">
        <v>44342</v>
      </c>
      <c r="G18" s="5">
        <v>44344</v>
      </c>
      <c r="H18" s="4">
        <v>1</v>
      </c>
      <c r="I18" s="4">
        <v>2</v>
      </c>
      <c r="J18" s="4">
        <v>2</v>
      </c>
      <c r="K18" s="4" t="s">
        <v>28</v>
      </c>
      <c r="L18" s="4">
        <v>332</v>
      </c>
      <c r="M18" s="4">
        <v>332</v>
      </c>
      <c r="N18" s="4" t="s">
        <v>79</v>
      </c>
      <c r="O18" s="4" t="s">
        <v>30</v>
      </c>
      <c r="P18" s="4" t="s">
        <v>31</v>
      </c>
      <c r="Q18" s="4">
        <v>0</v>
      </c>
      <c r="R18" s="6">
        <v>44308</v>
      </c>
      <c r="S18" s="5">
        <v>44347</v>
      </c>
      <c r="T18" s="4" t="s">
        <v>32</v>
      </c>
      <c r="U18" s="4">
        <v>332</v>
      </c>
      <c r="V18" s="4">
        <v>0</v>
      </c>
      <c r="W18" s="4">
        <v>0</v>
      </c>
      <c r="X18" s="4">
        <v>2077270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G34" sqref="G34"/>
    </sheetView>
  </sheetViews>
  <sheetFormatPr defaultColWidth="9" defaultRowHeight="13.5"/>
  <cols>
    <col min="1" max="1" width="12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</v>
      </c>
    </row>
    <row r="2" s="4" customFormat="1" spans="1:9">
      <c r="A2" s="4">
        <v>15244916874</v>
      </c>
      <c r="B2" s="5">
        <v>44341</v>
      </c>
      <c r="C2" s="5">
        <v>44344</v>
      </c>
      <c r="D2" s="4">
        <v>120</v>
      </c>
      <c r="E2" s="4" t="str">
        <f>VLOOKUP(A2,HOP!A:L,12,0)</f>
        <v>120.00</v>
      </c>
      <c r="F2" s="4" t="str">
        <f>VLOOKUP(A2,HOP!A:C,3,0)</f>
        <v>2123026</v>
      </c>
      <c r="G2" s="4">
        <f>D2-E2</f>
        <v>0</v>
      </c>
      <c r="H2" s="4" t="str">
        <f>$H$1&amp;F2</f>
        <v>,2123026</v>
      </c>
      <c r="I2" s="4" t="str">
        <f>VLOOKUP(A2,HOP!A:T,20,0)</f>
        <v>直连</v>
      </c>
    </row>
    <row r="3" s="4" customFormat="1" spans="1:9">
      <c r="A3" s="4">
        <v>15246144995</v>
      </c>
      <c r="B3" s="5">
        <v>44340</v>
      </c>
      <c r="C3" s="5">
        <v>44343</v>
      </c>
      <c r="D3" s="4">
        <v>156</v>
      </c>
      <c r="E3" s="4" t="str">
        <f>VLOOKUP(A3,HOP!A:L,12,0)</f>
        <v>156.00</v>
      </c>
      <c r="F3" s="4" t="str">
        <f>VLOOKUP(A3,HOP!A:C,3,0)</f>
        <v>2123753</v>
      </c>
      <c r="G3" s="4">
        <f t="shared" ref="G3:G18" si="0">D3-E3</f>
        <v>0</v>
      </c>
      <c r="H3" s="4" t="str">
        <f t="shared" ref="H3:H18" si="1">$H$1&amp;F3</f>
        <v>,2123753</v>
      </c>
      <c r="I3" s="4" t="str">
        <f>VLOOKUP(A3,HOP!A:T,20,0)</f>
        <v>直连</v>
      </c>
    </row>
    <row r="4" s="4" customFormat="1" spans="1:9">
      <c r="A4" s="4">
        <v>15247401238</v>
      </c>
      <c r="B4" s="5">
        <v>44341</v>
      </c>
      <c r="C4" s="5">
        <v>44344</v>
      </c>
      <c r="D4" s="4">
        <v>171</v>
      </c>
      <c r="E4" s="4" t="str">
        <f>VLOOKUP(A4,HOP!A:L,12,0)</f>
        <v>171.00</v>
      </c>
      <c r="F4" s="4" t="str">
        <f>VLOOKUP(A4,HOP!A:C,3,0)</f>
        <v>2124397</v>
      </c>
      <c r="G4" s="4">
        <f t="shared" si="0"/>
        <v>0</v>
      </c>
      <c r="H4" s="4" t="str">
        <f t="shared" si="1"/>
        <v>,2124397</v>
      </c>
      <c r="I4" s="4" t="str">
        <f>VLOOKUP(A4,HOP!A:T,20,0)</f>
        <v>直连</v>
      </c>
    </row>
    <row r="5" s="4" customFormat="1" spans="1:9">
      <c r="A5" s="4">
        <v>15249786689</v>
      </c>
      <c r="B5" s="5">
        <v>44339</v>
      </c>
      <c r="C5" s="5">
        <v>44341</v>
      </c>
      <c r="D5" s="4">
        <v>156</v>
      </c>
      <c r="E5" s="4" t="str">
        <f>VLOOKUP(A5,HOP!A:L,12,0)</f>
        <v>156.00</v>
      </c>
      <c r="F5" s="4" t="str">
        <f>VLOOKUP(A5,HOP!A:C,3,0)</f>
        <v>2126483</v>
      </c>
      <c r="G5" s="4">
        <f t="shared" si="0"/>
        <v>0</v>
      </c>
      <c r="H5" s="4" t="str">
        <f t="shared" si="1"/>
        <v>,2126483</v>
      </c>
      <c r="I5" s="4" t="str">
        <f>VLOOKUP(A5,HOP!A:T,20,0)</f>
        <v>直连</v>
      </c>
    </row>
    <row r="6" s="4" customFormat="1" spans="1:9">
      <c r="A6" s="4">
        <v>15250198755</v>
      </c>
      <c r="B6" s="5">
        <v>44341</v>
      </c>
      <c r="C6" s="5">
        <v>44345</v>
      </c>
      <c r="D6" s="4">
        <v>236</v>
      </c>
      <c r="E6" s="4" t="str">
        <f>VLOOKUP(A6,HOP!A:L,12,0)</f>
        <v>236.00</v>
      </c>
      <c r="F6" s="4" t="str">
        <f>VLOOKUP(A6,HOP!A:C,3,0)</f>
        <v>2126972</v>
      </c>
      <c r="G6" s="4">
        <f t="shared" si="0"/>
        <v>0</v>
      </c>
      <c r="H6" s="4" t="str">
        <f t="shared" si="1"/>
        <v>,2126972</v>
      </c>
      <c r="I6" s="4" t="str">
        <f>VLOOKUP(A6,HOP!A:T,20,0)</f>
        <v>直连</v>
      </c>
    </row>
    <row r="7" s="4" customFormat="1" spans="1:9">
      <c r="A7" s="4">
        <v>15250531434</v>
      </c>
      <c r="B7" s="5">
        <v>44338</v>
      </c>
      <c r="C7" s="5">
        <v>44343</v>
      </c>
      <c r="D7" s="4">
        <v>305</v>
      </c>
      <c r="E7" s="4" t="str">
        <f>VLOOKUP(A7,HOP!A:L,12,0)</f>
        <v>305.00</v>
      </c>
      <c r="F7" s="4" t="str">
        <f>VLOOKUP(A7,HOP!A:C,3,0)</f>
        <v>2127308</v>
      </c>
      <c r="G7" s="4">
        <f t="shared" si="0"/>
        <v>0</v>
      </c>
      <c r="H7" s="4" t="str">
        <f t="shared" si="1"/>
        <v>,2127308</v>
      </c>
      <c r="I7" s="4" t="str">
        <f>VLOOKUP(A7,HOP!A:T,20,0)</f>
        <v>直连</v>
      </c>
    </row>
    <row r="8" s="4" customFormat="1" spans="1:9">
      <c r="A8" s="4">
        <v>15251244997</v>
      </c>
      <c r="B8" s="5">
        <v>44344</v>
      </c>
      <c r="C8" s="5">
        <v>44346</v>
      </c>
      <c r="D8" s="4">
        <v>619</v>
      </c>
      <c r="E8" s="4" t="str">
        <f>VLOOKUP(A8,HOP!A:L,12,0)</f>
        <v>619.00</v>
      </c>
      <c r="F8" s="4" t="str">
        <f>VLOOKUP(A8,HOP!A:C,3,0)</f>
        <v>2128115</v>
      </c>
      <c r="G8" s="4">
        <f t="shared" si="0"/>
        <v>0</v>
      </c>
      <c r="H8" s="4" t="str">
        <f t="shared" si="1"/>
        <v>,2128115</v>
      </c>
      <c r="I8" s="4" t="str">
        <f>VLOOKUP(A8,HOP!A:T,20,0)</f>
        <v>直连</v>
      </c>
    </row>
    <row r="9" s="4" customFormat="1" spans="1:9">
      <c r="A9" s="4">
        <v>15253002496</v>
      </c>
      <c r="B9" s="5">
        <v>44341</v>
      </c>
      <c r="C9" s="5">
        <v>44343</v>
      </c>
      <c r="D9" s="4">
        <v>182</v>
      </c>
      <c r="E9" s="4" t="str">
        <f>VLOOKUP(A9,HOP!A:L,12,0)</f>
        <v>182.00</v>
      </c>
      <c r="F9" s="4" t="str">
        <f>VLOOKUP(A9,HOP!A:C,3,0)</f>
        <v>2129863</v>
      </c>
      <c r="G9" s="4">
        <f t="shared" si="0"/>
        <v>0</v>
      </c>
      <c r="H9" s="4" t="str">
        <f t="shared" si="1"/>
        <v>,2129863</v>
      </c>
      <c r="I9" s="4" t="str">
        <f>VLOOKUP(A9,HOP!A:T,20,0)</f>
        <v>直连</v>
      </c>
    </row>
    <row r="10" s="4" customFormat="1" spans="1:9">
      <c r="A10" s="4">
        <v>15316605765</v>
      </c>
      <c r="B10" s="5">
        <v>44343</v>
      </c>
      <c r="C10" s="5">
        <v>44346</v>
      </c>
      <c r="D10" s="4">
        <v>54</v>
      </c>
      <c r="E10" s="4" t="str">
        <f>VLOOKUP(A10,HOP!A:L,12,0)</f>
        <v>54.00</v>
      </c>
      <c r="F10" s="4" t="str">
        <f>VLOOKUP(A10,HOP!A:C,3,0)</f>
        <v>2132145</v>
      </c>
      <c r="G10" s="4">
        <f t="shared" si="0"/>
        <v>0</v>
      </c>
      <c r="H10" s="4" t="str">
        <f t="shared" si="1"/>
        <v>,2132145</v>
      </c>
      <c r="I10" s="4" t="str">
        <f>VLOOKUP(A10,HOP!A:T,20,0)</f>
        <v>直连</v>
      </c>
    </row>
    <row r="11" s="4" customFormat="1" spans="1:9">
      <c r="A11" s="4">
        <v>15317051654</v>
      </c>
      <c r="B11" s="5">
        <v>44342</v>
      </c>
      <c r="C11" s="5">
        <v>44344</v>
      </c>
      <c r="D11" s="4">
        <v>100</v>
      </c>
      <c r="E11" s="4" t="str">
        <f>VLOOKUP(A11,HOP!A:L,12,0)</f>
        <v>100.00</v>
      </c>
      <c r="F11" s="4" t="str">
        <f>VLOOKUP(A11,HOP!A:C,3,0)</f>
        <v>2132205</v>
      </c>
      <c r="G11" s="4">
        <f t="shared" si="0"/>
        <v>0</v>
      </c>
      <c r="H11" s="4" t="str">
        <f t="shared" si="1"/>
        <v>,2132205</v>
      </c>
      <c r="I11" s="4" t="str">
        <f>VLOOKUP(A11,HOP!A:T,20,0)</f>
        <v>直连</v>
      </c>
    </row>
    <row r="12" s="4" customFormat="1" spans="1:9">
      <c r="A12" s="4">
        <v>15319063948</v>
      </c>
      <c r="B12" s="5">
        <v>44344</v>
      </c>
      <c r="C12" s="5">
        <v>44346</v>
      </c>
      <c r="D12" s="4">
        <v>204</v>
      </c>
      <c r="E12" s="4" t="str">
        <f>VLOOKUP(A12,HOP!A:L,12,0)</f>
        <v>204.00</v>
      </c>
      <c r="F12" s="4" t="str">
        <f>VLOOKUP(A12,HOP!A:C,3,0)</f>
        <v>2132906</v>
      </c>
      <c r="G12" s="4">
        <f t="shared" si="0"/>
        <v>0</v>
      </c>
      <c r="H12" s="4" t="str">
        <f t="shared" si="1"/>
        <v>,2132906</v>
      </c>
      <c r="I12" s="4" t="str">
        <f>VLOOKUP(A12,HOP!A:T,20,0)</f>
        <v>直连</v>
      </c>
    </row>
    <row r="13" s="4" customFormat="1" spans="1:9">
      <c r="A13" s="4">
        <v>15327460512</v>
      </c>
      <c r="B13" s="5">
        <v>44344</v>
      </c>
      <c r="C13" s="5">
        <v>44346</v>
      </c>
      <c r="D13" s="4">
        <v>48</v>
      </c>
      <c r="E13" s="4" t="str">
        <f>VLOOKUP(A13,HOP!A:L,12,0)</f>
        <v>48.00</v>
      </c>
      <c r="F13" s="4" t="str">
        <f>VLOOKUP(A13,HOP!A:C,3,0)</f>
        <v>2135601</v>
      </c>
      <c r="G13" s="4">
        <f t="shared" si="0"/>
        <v>0</v>
      </c>
      <c r="H13" s="4" t="str">
        <f t="shared" si="1"/>
        <v>,2135601</v>
      </c>
      <c r="I13" s="4" t="str">
        <f>VLOOKUP(A13,HOP!A:T,20,0)</f>
        <v>直连</v>
      </c>
    </row>
    <row r="14" s="4" customFormat="1" spans="1:9">
      <c r="A14" s="4">
        <v>14846951369</v>
      </c>
      <c r="B14" s="5">
        <v>44344</v>
      </c>
      <c r="C14" s="5">
        <v>44346</v>
      </c>
      <c r="D14" s="4">
        <v>578</v>
      </c>
      <c r="E14" s="4" t="str">
        <f>VLOOKUP(A14,HOP!A:L,12,0)</f>
        <v>578.00</v>
      </c>
      <c r="F14" s="4" t="str">
        <f>VLOOKUP(A14,HOP!A:C,3,0)</f>
        <v>2054774</v>
      </c>
      <c r="G14" s="4">
        <f t="shared" si="0"/>
        <v>0</v>
      </c>
      <c r="H14" s="4" t="str">
        <f t="shared" si="1"/>
        <v>,2054774</v>
      </c>
      <c r="I14" s="4" t="str">
        <f>VLOOKUP(A14,HOP!A:T,20,0)</f>
        <v>直连</v>
      </c>
    </row>
    <row r="15" s="4" customFormat="1" spans="1:9">
      <c r="A15" s="4">
        <v>14916762368</v>
      </c>
      <c r="B15" s="5">
        <v>44341</v>
      </c>
      <c r="C15" s="5">
        <v>44345</v>
      </c>
      <c r="D15" s="4">
        <v>566</v>
      </c>
      <c r="E15" s="4" t="str">
        <f>VLOOKUP(A15,HOP!A:L,12,0)</f>
        <v>566.00</v>
      </c>
      <c r="F15" s="4" t="str">
        <f>VLOOKUP(A15,HOP!A:C,3,0)</f>
        <v>2067353</v>
      </c>
      <c r="G15" s="4">
        <f t="shared" si="0"/>
        <v>0</v>
      </c>
      <c r="H15" s="4" t="str">
        <f t="shared" si="1"/>
        <v>,2067353</v>
      </c>
      <c r="I15" s="4" t="str">
        <f>VLOOKUP(A15,HOP!A:T,20,0)</f>
        <v>直连</v>
      </c>
    </row>
    <row r="16" s="4" customFormat="1" spans="1:9">
      <c r="A16" s="4">
        <v>14942375667</v>
      </c>
      <c r="B16" s="5">
        <v>44334</v>
      </c>
      <c r="C16" s="5">
        <v>44340</v>
      </c>
      <c r="D16" s="4">
        <v>510</v>
      </c>
      <c r="E16" s="4" t="str">
        <f>VLOOKUP(A16,HOP!A:L,12,0)</f>
        <v>510.00</v>
      </c>
      <c r="F16" s="4" t="str">
        <f>VLOOKUP(A16,HOP!A:C,3,0)</f>
        <v>2071707</v>
      </c>
      <c r="G16" s="4">
        <f t="shared" si="0"/>
        <v>0</v>
      </c>
      <c r="H16" s="4" t="str">
        <f t="shared" si="1"/>
        <v>,2071707</v>
      </c>
      <c r="I16" s="4" t="str">
        <f>VLOOKUP(A16,HOP!A:T,20,0)</f>
        <v>直连</v>
      </c>
    </row>
    <row r="17" s="4" customFormat="1" spans="1:9">
      <c r="A17" s="4">
        <v>14958073147</v>
      </c>
      <c r="B17" s="5">
        <v>44338</v>
      </c>
      <c r="C17" s="5">
        <v>44340</v>
      </c>
      <c r="D17" s="4">
        <v>422</v>
      </c>
      <c r="E17" s="4" t="str">
        <f>VLOOKUP(A17,HOP!A:L,12,0)</f>
        <v>422.00</v>
      </c>
      <c r="F17" s="4" t="str">
        <f>VLOOKUP(A17,HOP!A:C,3,0)</f>
        <v>2074395</v>
      </c>
      <c r="G17" s="4">
        <f t="shared" si="0"/>
        <v>0</v>
      </c>
      <c r="H17" s="4" t="str">
        <f t="shared" si="1"/>
        <v>,2074395</v>
      </c>
      <c r="I17" s="4" t="str">
        <f>VLOOKUP(A17,HOP!A:T,20,0)</f>
        <v>直连</v>
      </c>
    </row>
    <row r="18" s="4" customFormat="1" spans="1:9">
      <c r="A18" s="4">
        <v>14977176142</v>
      </c>
      <c r="B18" s="5">
        <v>44342</v>
      </c>
      <c r="C18" s="5">
        <v>44344</v>
      </c>
      <c r="D18" s="4">
        <v>332</v>
      </c>
      <c r="E18" s="4" t="str">
        <f>VLOOKUP(A18,HOP!A:L,12,0)</f>
        <v>332.00</v>
      </c>
      <c r="F18" s="4" t="str">
        <f>VLOOKUP(A18,HOP!A:C,3,0)</f>
        <v>2077270</v>
      </c>
      <c r="G18" s="4">
        <f t="shared" si="0"/>
        <v>0</v>
      </c>
      <c r="H18" s="4" t="str">
        <f t="shared" si="1"/>
        <v>,2077270</v>
      </c>
      <c r="I18" s="4" t="str">
        <f>VLOOKUP(A18,HOP!A:T,20,0)</f>
        <v>直连</v>
      </c>
    </row>
    <row r="20" spans="4:4">
      <c r="D20" s="4">
        <f>SUM(D2:D19)</f>
        <v>4759</v>
      </c>
    </row>
    <row r="25" spans="1:1">
      <c r="A25" s="4" t="s">
        <v>81</v>
      </c>
    </row>
    <row r="26" spans="1:1">
      <c r="A26" s="4" t="s">
        <v>82</v>
      </c>
    </row>
    <row r="27" spans="1:1">
      <c r="A27" s="4" t="s">
        <v>83</v>
      </c>
    </row>
  </sheetData>
  <autoFilter ref="A1:XFD20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</row>
    <row r="2" s="1" customFormat="1" spans="1:20">
      <c r="A2" s="3">
        <v>15327460512</v>
      </c>
      <c r="B2" s="1" t="s">
        <v>101</v>
      </c>
      <c r="C2" s="1" t="s">
        <v>102</v>
      </c>
      <c r="D2" s="1" t="s">
        <v>103</v>
      </c>
      <c r="E2" s="1" t="s">
        <v>104</v>
      </c>
      <c r="F2" s="1" t="s">
        <v>101</v>
      </c>
      <c r="G2" s="1" t="s">
        <v>105</v>
      </c>
      <c r="H2" s="1" t="s">
        <v>106</v>
      </c>
      <c r="I2" s="1" t="s">
        <v>107</v>
      </c>
      <c r="J2" s="1" t="s">
        <v>28</v>
      </c>
      <c r="K2" s="1" t="s">
        <v>108</v>
      </c>
      <c r="L2" s="1" t="s">
        <v>108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</row>
    <row r="3" s="1" customFormat="1" spans="1:20">
      <c r="A3" s="3">
        <v>15319063948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101</v>
      </c>
      <c r="G3" s="1" t="s">
        <v>105</v>
      </c>
      <c r="H3" s="1" t="s">
        <v>106</v>
      </c>
      <c r="I3" s="1" t="s">
        <v>120</v>
      </c>
      <c r="J3" s="1" t="s">
        <v>28</v>
      </c>
      <c r="K3" s="1" t="s">
        <v>121</v>
      </c>
      <c r="L3" s="1" t="s">
        <v>121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122</v>
      </c>
      <c r="R3" s="1" t="s">
        <v>113</v>
      </c>
      <c r="S3" s="1" t="s">
        <v>114</v>
      </c>
      <c r="T3" s="1" t="s">
        <v>115</v>
      </c>
    </row>
    <row r="4" s="1" customFormat="1" spans="1:20">
      <c r="A4" s="3">
        <v>15317051654</v>
      </c>
      <c r="B4" s="1" t="s">
        <v>116</v>
      </c>
      <c r="C4" s="1" t="s">
        <v>123</v>
      </c>
      <c r="D4" s="1" t="s">
        <v>124</v>
      </c>
      <c r="E4" s="1" t="s">
        <v>125</v>
      </c>
      <c r="F4" s="1" t="s">
        <v>116</v>
      </c>
      <c r="G4" s="1" t="s">
        <v>101</v>
      </c>
      <c r="H4" s="1" t="s">
        <v>106</v>
      </c>
      <c r="I4" s="1" t="s">
        <v>126</v>
      </c>
      <c r="J4" s="1" t="s">
        <v>28</v>
      </c>
      <c r="K4" s="1" t="s">
        <v>127</v>
      </c>
      <c r="L4" s="1" t="s">
        <v>127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128</v>
      </c>
      <c r="R4" s="1" t="s">
        <v>113</v>
      </c>
      <c r="S4" s="1" t="s">
        <v>114</v>
      </c>
      <c r="T4" s="1" t="s">
        <v>115</v>
      </c>
    </row>
    <row r="5" s="1" customFormat="1" spans="1:20">
      <c r="A5" s="3">
        <v>15316605765</v>
      </c>
      <c r="B5" s="1" t="s">
        <v>116</v>
      </c>
      <c r="C5" s="1" t="s">
        <v>129</v>
      </c>
      <c r="D5" s="1" t="s">
        <v>130</v>
      </c>
      <c r="E5" s="1" t="s">
        <v>131</v>
      </c>
      <c r="F5" s="1" t="s">
        <v>132</v>
      </c>
      <c r="G5" s="1" t="s">
        <v>105</v>
      </c>
      <c r="H5" s="1" t="s">
        <v>106</v>
      </c>
      <c r="I5" s="1" t="s">
        <v>133</v>
      </c>
      <c r="J5" s="1" t="s">
        <v>28</v>
      </c>
      <c r="K5" s="1" t="s">
        <v>134</v>
      </c>
      <c r="L5" s="1" t="s">
        <v>134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135</v>
      </c>
      <c r="R5" s="1" t="s">
        <v>113</v>
      </c>
      <c r="S5" s="1" t="s">
        <v>114</v>
      </c>
      <c r="T5" s="1" t="s">
        <v>115</v>
      </c>
    </row>
    <row r="6" s="1" customFormat="1" spans="1:20">
      <c r="A6" s="3">
        <v>15253002496</v>
      </c>
      <c r="B6" s="1" t="s">
        <v>136</v>
      </c>
      <c r="C6" s="1" t="s">
        <v>137</v>
      </c>
      <c r="D6" s="1" t="s">
        <v>138</v>
      </c>
      <c r="E6" s="1" t="s">
        <v>139</v>
      </c>
      <c r="F6" s="1" t="s">
        <v>140</v>
      </c>
      <c r="G6" s="1" t="s">
        <v>132</v>
      </c>
      <c r="H6" s="1" t="s">
        <v>106</v>
      </c>
      <c r="I6" s="1" t="s">
        <v>141</v>
      </c>
      <c r="J6" s="1" t="s">
        <v>28</v>
      </c>
      <c r="K6" s="1" t="s">
        <v>142</v>
      </c>
      <c r="L6" s="1" t="s">
        <v>142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143</v>
      </c>
      <c r="R6" s="1" t="s">
        <v>113</v>
      </c>
      <c r="S6" s="1" t="s">
        <v>114</v>
      </c>
      <c r="T6" s="1" t="s">
        <v>115</v>
      </c>
    </row>
    <row r="7" s="1" customFormat="1" spans="1:20">
      <c r="A7" s="3">
        <v>15251244997</v>
      </c>
      <c r="B7" s="1" t="s">
        <v>144</v>
      </c>
      <c r="C7" s="1" t="s">
        <v>145</v>
      </c>
      <c r="D7" s="1" t="s">
        <v>146</v>
      </c>
      <c r="E7" s="1" t="s">
        <v>147</v>
      </c>
      <c r="F7" s="1" t="s">
        <v>101</v>
      </c>
      <c r="G7" s="1" t="s">
        <v>105</v>
      </c>
      <c r="H7" s="1" t="s">
        <v>106</v>
      </c>
      <c r="I7" s="1" t="s">
        <v>148</v>
      </c>
      <c r="J7" s="1" t="s">
        <v>28</v>
      </c>
      <c r="K7" s="1" t="s">
        <v>149</v>
      </c>
      <c r="L7" s="1" t="s">
        <v>149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150</v>
      </c>
      <c r="R7" s="1" t="s">
        <v>113</v>
      </c>
      <c r="S7" s="1" t="s">
        <v>114</v>
      </c>
      <c r="T7" s="1" t="s">
        <v>115</v>
      </c>
    </row>
    <row r="8" s="1" customFormat="1" spans="1:20">
      <c r="A8" s="3">
        <v>15250531434</v>
      </c>
      <c r="B8" s="1" t="s">
        <v>151</v>
      </c>
      <c r="C8" s="1" t="s">
        <v>152</v>
      </c>
      <c r="D8" s="1" t="s">
        <v>153</v>
      </c>
      <c r="E8" s="1" t="s">
        <v>154</v>
      </c>
      <c r="F8" s="1" t="s">
        <v>151</v>
      </c>
      <c r="G8" s="1" t="s">
        <v>132</v>
      </c>
      <c r="H8" s="1" t="s">
        <v>106</v>
      </c>
      <c r="I8" s="1" t="s">
        <v>155</v>
      </c>
      <c r="J8" s="1" t="s">
        <v>28</v>
      </c>
      <c r="K8" s="1" t="s">
        <v>156</v>
      </c>
      <c r="L8" s="1" t="s">
        <v>156</v>
      </c>
      <c r="M8" s="1" t="s">
        <v>109</v>
      </c>
      <c r="N8" s="1" t="s">
        <v>109</v>
      </c>
      <c r="O8" s="1" t="s">
        <v>110</v>
      </c>
      <c r="P8" s="1" t="s">
        <v>111</v>
      </c>
      <c r="Q8" s="1" t="s">
        <v>157</v>
      </c>
      <c r="R8" s="1" t="s">
        <v>113</v>
      </c>
      <c r="S8" s="1" t="s">
        <v>114</v>
      </c>
      <c r="T8" s="1" t="s">
        <v>115</v>
      </c>
    </row>
    <row r="9" s="1" customFormat="1" spans="1:20">
      <c r="A9" s="3">
        <v>15250198755</v>
      </c>
      <c r="B9" s="1" t="s">
        <v>151</v>
      </c>
      <c r="C9" s="1" t="s">
        <v>158</v>
      </c>
      <c r="D9" s="1" t="s">
        <v>159</v>
      </c>
      <c r="E9" s="1" t="s">
        <v>160</v>
      </c>
      <c r="F9" s="1" t="s">
        <v>140</v>
      </c>
      <c r="G9" s="1" t="s">
        <v>161</v>
      </c>
      <c r="H9" s="1" t="s">
        <v>106</v>
      </c>
      <c r="I9" s="1" t="s">
        <v>162</v>
      </c>
      <c r="J9" s="1" t="s">
        <v>28</v>
      </c>
      <c r="K9" s="1" t="s">
        <v>163</v>
      </c>
      <c r="L9" s="1" t="s">
        <v>163</v>
      </c>
      <c r="M9" s="1" t="s">
        <v>109</v>
      </c>
      <c r="N9" s="1" t="s">
        <v>109</v>
      </c>
      <c r="O9" s="1" t="s">
        <v>110</v>
      </c>
      <c r="P9" s="1" t="s">
        <v>111</v>
      </c>
      <c r="Q9" s="1" t="s">
        <v>164</v>
      </c>
      <c r="R9" s="1" t="s">
        <v>113</v>
      </c>
      <c r="S9" s="1" t="s">
        <v>114</v>
      </c>
      <c r="T9" s="1" t="s">
        <v>115</v>
      </c>
    </row>
    <row r="10" s="1" customFormat="1" spans="1:20">
      <c r="A10" s="3">
        <v>15249786689</v>
      </c>
      <c r="B10" s="1" t="s">
        <v>165</v>
      </c>
      <c r="C10" s="1" t="s">
        <v>166</v>
      </c>
      <c r="D10" s="1" t="s">
        <v>167</v>
      </c>
      <c r="E10" s="1" t="s">
        <v>168</v>
      </c>
      <c r="F10" s="1" t="s">
        <v>144</v>
      </c>
      <c r="G10" s="1" t="s">
        <v>140</v>
      </c>
      <c r="H10" s="1" t="s">
        <v>106</v>
      </c>
      <c r="I10" s="1" t="s">
        <v>169</v>
      </c>
      <c r="J10" s="1" t="s">
        <v>28</v>
      </c>
      <c r="K10" s="1" t="s">
        <v>170</v>
      </c>
      <c r="L10" s="1" t="s">
        <v>170</v>
      </c>
      <c r="M10" s="1" t="s">
        <v>109</v>
      </c>
      <c r="N10" s="1" t="s">
        <v>109</v>
      </c>
      <c r="O10" s="1" t="s">
        <v>110</v>
      </c>
      <c r="P10" s="1" t="s">
        <v>111</v>
      </c>
      <c r="Q10" s="1" t="s">
        <v>171</v>
      </c>
      <c r="R10" s="1" t="s">
        <v>113</v>
      </c>
      <c r="S10" s="1" t="s">
        <v>114</v>
      </c>
      <c r="T10" s="1" t="s">
        <v>115</v>
      </c>
    </row>
    <row r="11" s="1" customFormat="1" spans="1:20">
      <c r="A11" s="3">
        <v>15247401238</v>
      </c>
      <c r="B11" s="1" t="s">
        <v>172</v>
      </c>
      <c r="C11" s="1" t="s">
        <v>173</v>
      </c>
      <c r="D11" s="1" t="s">
        <v>174</v>
      </c>
      <c r="E11" s="1" t="s">
        <v>175</v>
      </c>
      <c r="F11" s="1" t="s">
        <v>140</v>
      </c>
      <c r="G11" s="1" t="s">
        <v>101</v>
      </c>
      <c r="H11" s="1" t="s">
        <v>106</v>
      </c>
      <c r="I11" s="1" t="s">
        <v>176</v>
      </c>
      <c r="J11" s="1" t="s">
        <v>28</v>
      </c>
      <c r="K11" s="1" t="s">
        <v>177</v>
      </c>
      <c r="L11" s="1" t="s">
        <v>177</v>
      </c>
      <c r="M11" s="1" t="s">
        <v>109</v>
      </c>
      <c r="N11" s="1" t="s">
        <v>109</v>
      </c>
      <c r="O11" s="1" t="s">
        <v>110</v>
      </c>
      <c r="P11" s="1" t="s">
        <v>111</v>
      </c>
      <c r="Q11" s="1" t="s">
        <v>178</v>
      </c>
      <c r="R11" s="1" t="s">
        <v>113</v>
      </c>
      <c r="S11" s="1" t="s">
        <v>114</v>
      </c>
      <c r="T11" s="1" t="s">
        <v>115</v>
      </c>
    </row>
    <row r="12" s="1" customFormat="1" spans="1:20">
      <c r="A12" s="3">
        <v>15246144995</v>
      </c>
      <c r="B12" s="1" t="s">
        <v>179</v>
      </c>
      <c r="C12" s="1" t="s">
        <v>180</v>
      </c>
      <c r="D12" s="1" t="s">
        <v>181</v>
      </c>
      <c r="E12" s="1" t="s">
        <v>182</v>
      </c>
      <c r="F12" s="1" t="s">
        <v>136</v>
      </c>
      <c r="G12" s="1" t="s">
        <v>132</v>
      </c>
      <c r="H12" s="1" t="s">
        <v>106</v>
      </c>
      <c r="I12" s="1" t="s">
        <v>183</v>
      </c>
      <c r="J12" s="1" t="s">
        <v>28</v>
      </c>
      <c r="K12" s="1" t="s">
        <v>170</v>
      </c>
      <c r="L12" s="1" t="s">
        <v>170</v>
      </c>
      <c r="M12" s="1" t="s">
        <v>109</v>
      </c>
      <c r="N12" s="1" t="s">
        <v>109</v>
      </c>
      <c r="O12" s="1" t="s">
        <v>110</v>
      </c>
      <c r="P12" s="1" t="s">
        <v>111</v>
      </c>
      <c r="Q12" s="1" t="s">
        <v>184</v>
      </c>
      <c r="R12" s="1" t="s">
        <v>113</v>
      </c>
      <c r="S12" s="1" t="s">
        <v>114</v>
      </c>
      <c r="T12" s="1" t="s">
        <v>115</v>
      </c>
    </row>
    <row r="13" s="1" customFormat="1" spans="1:20">
      <c r="A13" s="3">
        <v>15244916874</v>
      </c>
      <c r="B13" s="1" t="s">
        <v>179</v>
      </c>
      <c r="C13" s="1" t="s">
        <v>185</v>
      </c>
      <c r="D13" s="1" t="s">
        <v>186</v>
      </c>
      <c r="E13" s="1" t="s">
        <v>187</v>
      </c>
      <c r="F13" s="1" t="s">
        <v>140</v>
      </c>
      <c r="G13" s="1" t="s">
        <v>101</v>
      </c>
      <c r="H13" s="1" t="s">
        <v>106</v>
      </c>
      <c r="I13" s="1" t="s">
        <v>188</v>
      </c>
      <c r="J13" s="1" t="s">
        <v>28</v>
      </c>
      <c r="K13" s="1" t="s">
        <v>189</v>
      </c>
      <c r="L13" s="1" t="s">
        <v>189</v>
      </c>
      <c r="M13" s="1" t="s">
        <v>109</v>
      </c>
      <c r="N13" s="1" t="s">
        <v>109</v>
      </c>
      <c r="O13" s="1" t="s">
        <v>110</v>
      </c>
      <c r="P13" s="1" t="s">
        <v>111</v>
      </c>
      <c r="Q13" s="1" t="s">
        <v>190</v>
      </c>
      <c r="R13" s="1" t="s">
        <v>113</v>
      </c>
      <c r="S13" s="1" t="s">
        <v>114</v>
      </c>
      <c r="T13" s="1" t="s">
        <v>115</v>
      </c>
    </row>
    <row r="14" s="1" customFormat="1" spans="1:20">
      <c r="A14" s="3">
        <v>14977176142</v>
      </c>
      <c r="B14" s="1" t="s">
        <v>191</v>
      </c>
      <c r="C14" s="1" t="s">
        <v>192</v>
      </c>
      <c r="D14" s="1" t="s">
        <v>193</v>
      </c>
      <c r="E14" s="1" t="s">
        <v>194</v>
      </c>
      <c r="F14" s="1" t="s">
        <v>116</v>
      </c>
      <c r="G14" s="1" t="s">
        <v>101</v>
      </c>
      <c r="H14" s="1" t="s">
        <v>106</v>
      </c>
      <c r="I14" s="1" t="s">
        <v>195</v>
      </c>
      <c r="J14" s="1" t="s">
        <v>28</v>
      </c>
      <c r="K14" s="1" t="s">
        <v>196</v>
      </c>
      <c r="L14" s="1" t="s">
        <v>196</v>
      </c>
      <c r="M14" s="1" t="s">
        <v>109</v>
      </c>
      <c r="N14" s="1" t="s">
        <v>109</v>
      </c>
      <c r="O14" s="1" t="s">
        <v>110</v>
      </c>
      <c r="P14" s="1" t="s">
        <v>111</v>
      </c>
      <c r="Q14" s="1" t="s">
        <v>197</v>
      </c>
      <c r="R14" s="1" t="s">
        <v>113</v>
      </c>
      <c r="S14" s="1" t="s">
        <v>114</v>
      </c>
      <c r="T14" s="1" t="s">
        <v>115</v>
      </c>
    </row>
    <row r="15" s="1" customFormat="1" spans="1:20">
      <c r="A15" s="3">
        <v>14958073147</v>
      </c>
      <c r="B15" s="1" t="s">
        <v>198</v>
      </c>
      <c r="C15" s="1" t="s">
        <v>199</v>
      </c>
      <c r="D15" s="1" t="s">
        <v>200</v>
      </c>
      <c r="E15" s="1" t="s">
        <v>201</v>
      </c>
      <c r="F15" s="1" t="s">
        <v>151</v>
      </c>
      <c r="G15" s="1" t="s">
        <v>136</v>
      </c>
      <c r="H15" s="1" t="s">
        <v>106</v>
      </c>
      <c r="I15" s="1" t="s">
        <v>202</v>
      </c>
      <c r="J15" s="1" t="s">
        <v>28</v>
      </c>
      <c r="K15" s="1" t="s">
        <v>203</v>
      </c>
      <c r="L15" s="1" t="s">
        <v>203</v>
      </c>
      <c r="M15" s="1" t="s">
        <v>109</v>
      </c>
      <c r="N15" s="1" t="s">
        <v>109</v>
      </c>
      <c r="O15" s="1" t="s">
        <v>110</v>
      </c>
      <c r="P15" s="1" t="s">
        <v>111</v>
      </c>
      <c r="Q15" s="1" t="s">
        <v>204</v>
      </c>
      <c r="R15" s="1" t="s">
        <v>113</v>
      </c>
      <c r="S15" s="1" t="s">
        <v>114</v>
      </c>
      <c r="T15" s="1" t="s">
        <v>115</v>
      </c>
    </row>
    <row r="16" s="1" customFormat="1" spans="1:20">
      <c r="A16" s="3">
        <v>14942375667</v>
      </c>
      <c r="B16" s="1" t="s">
        <v>205</v>
      </c>
      <c r="C16" s="1" t="s">
        <v>206</v>
      </c>
      <c r="D16" s="1" t="s">
        <v>207</v>
      </c>
      <c r="E16" s="1" t="s">
        <v>208</v>
      </c>
      <c r="F16" s="1" t="s">
        <v>209</v>
      </c>
      <c r="G16" s="1" t="s">
        <v>136</v>
      </c>
      <c r="H16" s="1" t="s">
        <v>106</v>
      </c>
      <c r="I16" s="1" t="s">
        <v>210</v>
      </c>
      <c r="J16" s="1" t="s">
        <v>28</v>
      </c>
      <c r="K16" s="1" t="s">
        <v>211</v>
      </c>
      <c r="L16" s="1" t="s">
        <v>211</v>
      </c>
      <c r="M16" s="1" t="s">
        <v>109</v>
      </c>
      <c r="N16" s="1" t="s">
        <v>109</v>
      </c>
      <c r="O16" s="1" t="s">
        <v>110</v>
      </c>
      <c r="P16" s="1" t="s">
        <v>111</v>
      </c>
      <c r="Q16" s="1" t="s">
        <v>212</v>
      </c>
      <c r="R16" s="1" t="s">
        <v>113</v>
      </c>
      <c r="S16" s="1" t="s">
        <v>114</v>
      </c>
      <c r="T16" s="1" t="s">
        <v>115</v>
      </c>
    </row>
    <row r="17" s="1" customFormat="1" spans="1:20">
      <c r="A17" s="3">
        <v>14916762368</v>
      </c>
      <c r="B17" s="1" t="s">
        <v>213</v>
      </c>
      <c r="C17" s="1" t="s">
        <v>214</v>
      </c>
      <c r="D17" s="1" t="s">
        <v>215</v>
      </c>
      <c r="E17" s="1" t="s">
        <v>216</v>
      </c>
      <c r="F17" s="1" t="s">
        <v>140</v>
      </c>
      <c r="G17" s="1" t="s">
        <v>161</v>
      </c>
      <c r="H17" s="1" t="s">
        <v>106</v>
      </c>
      <c r="I17" s="1" t="s">
        <v>217</v>
      </c>
      <c r="J17" s="1" t="s">
        <v>28</v>
      </c>
      <c r="K17" s="1" t="s">
        <v>218</v>
      </c>
      <c r="L17" s="1" t="s">
        <v>218</v>
      </c>
      <c r="M17" s="1" t="s">
        <v>109</v>
      </c>
      <c r="N17" s="1" t="s">
        <v>109</v>
      </c>
      <c r="O17" s="1" t="s">
        <v>110</v>
      </c>
      <c r="P17" s="1" t="s">
        <v>111</v>
      </c>
      <c r="Q17" s="1" t="s">
        <v>219</v>
      </c>
      <c r="R17" s="1" t="s">
        <v>113</v>
      </c>
      <c r="S17" s="1" t="s">
        <v>114</v>
      </c>
      <c r="T17" s="1" t="s">
        <v>115</v>
      </c>
    </row>
    <row r="18" s="1" customFormat="1" spans="1:20">
      <c r="A18" s="3">
        <v>14846951369</v>
      </c>
      <c r="B18" s="1" t="s">
        <v>220</v>
      </c>
      <c r="C18" s="1" t="s">
        <v>221</v>
      </c>
      <c r="D18" s="1" t="s">
        <v>222</v>
      </c>
      <c r="E18" s="1" t="s">
        <v>223</v>
      </c>
      <c r="F18" s="1" t="s">
        <v>101</v>
      </c>
      <c r="G18" s="1" t="s">
        <v>105</v>
      </c>
      <c r="H18" s="1" t="s">
        <v>106</v>
      </c>
      <c r="I18" s="1" t="s">
        <v>224</v>
      </c>
      <c r="J18" s="1" t="s">
        <v>28</v>
      </c>
      <c r="K18" s="1" t="s">
        <v>225</v>
      </c>
      <c r="L18" s="1" t="s">
        <v>225</v>
      </c>
      <c r="M18" s="1" t="s">
        <v>109</v>
      </c>
      <c r="N18" s="1" t="s">
        <v>109</v>
      </c>
      <c r="O18" s="1" t="s">
        <v>110</v>
      </c>
      <c r="P18" s="1" t="s">
        <v>111</v>
      </c>
      <c r="Q18" s="1" t="s">
        <v>226</v>
      </c>
      <c r="R18" s="1" t="s">
        <v>113</v>
      </c>
      <c r="S18" s="1" t="s">
        <v>114</v>
      </c>
      <c r="T18" s="1" t="s">
        <v>115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2021-05-31T02:53:21Z</dcterms:created>
  <dcterms:modified xsi:type="dcterms:W3CDTF">2021-05-31T02:57:50Z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234AA0323E204F6F9AF249F807E760DF</vt:lpwstr>
  </property>
  <property fmtid="{D5CDD505-2E9C-101B-9397-08002B2CF9AE}" pid="3" name="KSOProductBuildVer">
    <vt:lpwstr>2052-11.1.0.10495</vt:lpwstr>
  </property>
</Properties>
</file>