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<sst xmlns="http://schemas.openxmlformats.org/spreadsheetml/2006/main" count="499" uniqueCount="165">
  <si>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</si>
  <si>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</si>
  <si>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</si>
  <si>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</si>
  <si>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</si>
  <si>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</si>
  <si>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</si>
  <si>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</si>
  <si>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</si>
  <si>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</si>
  <si>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</si>
  <si>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</si>
  <si>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</si>
  <si>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</si>
  <si>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</si>
  <si>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</si>
  <si>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</si>
  <si>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</si>
  <si>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</si>
  <si>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</si>
  <si>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</si>
  <si>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</si>
  <si>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</si>
  <si>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</si>
  <si>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</si>
  <si>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</si>
  <si>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[淮安]淮安富力万达嘉华酒店(68299716)</t>
  </si>
  <si>
    <t>豪华双床房&lt;内宾&gt;&lt;双人入住&gt;&lt;预付&gt;&lt;无早&gt;</t>
  </si>
  <si>
    <t>CNY</t>
  </si>
  <si>
    <t>刘斌</t>
  </si>
  <si>
    <t>CA363210603CNY</t>
  </si>
  <si>
    <t>未提现</t>
  </si>
  <si>
    <t>携程开票</t>
  </si>
  <si>
    <t>[上海]上海新黄浦酒店公寓(17096337)</t>
  </si>
  <si>
    <t>二房一厅&lt;内宾&gt;&lt;双人入住&gt;&lt;预付&gt;&lt;无早&gt;</t>
  </si>
  <si>
    <t>吴鹏</t>
  </si>
  <si>
    <t>[上海]全季酒店(上海延安路店)(67318542)</t>
  </si>
  <si>
    <t>豪华大床房&lt;双人入住&gt;&lt;内宾&gt;&lt;预付&gt;&lt;无早&gt;</t>
  </si>
  <si>
    <t>刘洋,毛瑀,毕然</t>
  </si>
  <si>
    <t>[香港]九龙东如心酒店 (前身为如心艾朗酒店)(Nina Hotel Kowloon East (Formerly L'hotel élan))(3031919)</t>
  </si>
  <si>
    <t>B客房&lt;内宾&gt;&lt;双人入住&gt;&lt;预付&gt;&lt;无早&gt;</t>
  </si>
  <si>
    <t>LAM/Ho Tak</t>
  </si>
  <si>
    <t>[北京]北京千禧大酒店(9881984)</t>
  </si>
  <si>
    <t>行政大床房&lt;双人入住&gt;&lt;内宾&gt;&lt;预付&gt;&lt;双早&gt;</t>
  </si>
  <si>
    <t>韩少东</t>
  </si>
  <si>
    <t>CA363210604CNY</t>
  </si>
  <si>
    <t>二房一厅&lt;双人入住&gt;&lt;内宾&gt;&lt;预付&gt;&lt;无早&gt;</t>
  </si>
  <si>
    <t>林滨</t>
  </si>
  <si>
    <t>[北京]IU酒店(北京西客站六里桥东地铁站店)(67318659)</t>
  </si>
  <si>
    <t>小U精致大床房&lt;双人入住&gt;&lt;内宾&gt;&lt;预付&gt;&lt;无早&gt;</t>
  </si>
  <si>
    <t>李木山</t>
  </si>
  <si>
    <t>张开放</t>
  </si>
  <si>
    <t>魏凯强</t>
  </si>
  <si>
    <t>[贵阳]贵阳铂尔曼大酒店(9875050)</t>
  </si>
  <si>
    <t>标准大床房&lt;内宾&gt;&lt;双人入住&gt;&lt;预付&gt;&lt;无早&gt;</t>
  </si>
  <si>
    <t>茹建明</t>
  </si>
  <si>
    <t>[成都]7天连锁酒店(成都五大花园龙爪堰地铁站店)(67323910)</t>
  </si>
  <si>
    <t>自主大床房&lt;内宾&gt;&lt;双人入住&gt;&lt;预付&gt;&lt;无早&gt;</t>
  </si>
  <si>
    <t>郝治淮,郝华</t>
  </si>
  <si>
    <t>[东阳]锦江之星(横店万盛南街影视城店)(69327165)</t>
  </si>
  <si>
    <t>零压家庭房A&lt;双人入住&gt;&lt;内宾&gt;&lt;预付&gt;&lt;双早&gt;</t>
  </si>
  <si>
    <t>张祎</t>
  </si>
  <si>
    <t>[杭州]麗枫酒店(杭州萧山国际机场店)(67323121)</t>
  </si>
  <si>
    <t>商务双床房&lt;双人入住&gt;&lt;内宾&gt;&lt;预付&gt;&lt;双早&gt;</t>
  </si>
  <si>
    <t>季成</t>
  </si>
  <si>
    <t>取消</t>
  </si>
  <si>
    <t>[大连]麗枫酒店(大连北站华南广场店)(67318433)</t>
  </si>
  <si>
    <t>高级双床房(无窗)&lt;双人入住&gt;&lt;内宾&gt;&lt;预付&gt;&lt;双早&gt;</t>
  </si>
  <si>
    <t>李跃</t>
  </si>
  <si>
    <t>赔款</t>
  </si>
  <si>
    <t>[天津]宜必思天津开发区泰达酒店(662841)</t>
  </si>
  <si>
    <t>商务双床房&lt;内宾&gt;&lt;双人入住&gt;&lt;预付&gt;&lt;无早&gt;</t>
  </si>
  <si>
    <t>李燕</t>
  </si>
  <si>
    <t>CA363210602CNY</t>
  </si>
  <si>
    <t>[成都]宜必思酒店(成都神仙树美洲中心店)(662841)</t>
  </si>
  <si>
    <t>高级大床房&lt;内宾&gt;&lt;双人入住&gt;&lt;预付&gt;&lt;无早&gt;</t>
  </si>
  <si>
    <t>赵锋</t>
  </si>
  <si>
    <t>，</t>
  </si>
  <si>
    <t>本期扣款948元</t>
  </si>
  <si>
    <t>本期扣款1185元</t>
  </si>
  <si>
    <t>A210604100833481</t>
  </si>
  <si>
    <t>CNY / HKD 当前参考汇率: 1.21196981</t>
  </si>
  <si>
    <t>总计：6001.94 CNY/
7274.17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</si>
  <si>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</si>
  <si>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</si>
  <si>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</si>
  <si>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</si>
  <si>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</si>
  <si>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</si>
  <si>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</si>
  <si>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</si>
  <si>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</si>
  <si>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</si>
  <si>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</si>
  <si>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</si>
  <si>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</si>
  <si>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</si>
  <si>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</si>
  <si>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</si>
  <si>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</si>
  <si>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2021-05-19</t>
  </si>
  <si>
    <t>2123590</t>
  </si>
  <si>
    <t>麗枫酒店(大连北站华南广场店)</t>
  </si>
  <si>
    <t>2021-05-20</t>
  </si>
  <si>
    <t>退房日周结</t>
  </si>
  <si>
    <t>240.24</t>
  </si>
  <si>
    <t>RMB</t>
  </si>
  <si>
    <t>0</t>
  </si>
  <si>
    <t>0.00</t>
  </si>
  <si>
    <t>携程国内直连(DD)</t>
  </si>
  <si>
    <t>2021-05-19 22:03:30</t>
  </si>
  <si>
    <t>否</t>
  </si>
  <si>
    <t>汇智国际旅游发展有限公司</t>
  </si>
  <si>
    <t>直连</t>
  </si>
  <si>
    <t>2123484</t>
  </si>
  <si>
    <t>麗枫酒店(杭州萧山国际机场店)</t>
  </si>
  <si>
    <t>2021-05-19 21:02:27</t>
  </si>
  <si>
    <t>2123303</t>
  </si>
  <si>
    <t>锦江之星(横店万盛南街影视城店)</t>
  </si>
  <si>
    <t>161.20</t>
  </si>
  <si>
    <t>2021-05-19 19:08:01</t>
  </si>
  <si>
    <t>2123035</t>
  </si>
  <si>
    <t>7天连锁酒店(成都五大花园龙爪堰地铁站店)</t>
  </si>
  <si>
    <t>241.28</t>
  </si>
  <si>
    <t>2021-05-19 16:23:11</t>
  </si>
  <si>
    <t>2122730</t>
  </si>
  <si>
    <t>贵阳铂尔曼大酒店</t>
  </si>
  <si>
    <t>574.37</t>
  </si>
  <si>
    <t>2021-05-19 13:04:58</t>
  </si>
  <si>
    <t>2122683</t>
  </si>
  <si>
    <t>IU酒店(北京西客站六里桥东地铁站店)</t>
  </si>
  <si>
    <t>305.46</t>
  </si>
  <si>
    <t>2021-05-19 12:12:58</t>
  </si>
  <si>
    <t>2122673</t>
  </si>
  <si>
    <t>2021-05-19 12:03:20</t>
  </si>
  <si>
    <t>2122656</t>
  </si>
  <si>
    <t>2021-05-19 11:46:23</t>
  </si>
  <si>
    <t>2122505</t>
  </si>
  <si>
    <t>北京千禧大酒店</t>
  </si>
  <si>
    <t>868.37</t>
  </si>
  <si>
    <t>2021-05-19 10:05:19</t>
  </si>
  <si>
    <t>2122502</t>
  </si>
  <si>
    <t>上海新黄浦酒店公寓</t>
  </si>
  <si>
    <t>686.61</t>
  </si>
  <si>
    <t>2021-05-19 10:03:11</t>
  </si>
  <si>
    <t>2122334</t>
  </si>
  <si>
    <t>1042.25</t>
  </si>
  <si>
    <t>2021-05-19 02:06:14</t>
  </si>
  <si>
    <t>2021-05-18</t>
  </si>
  <si>
    <t>2122083</t>
  </si>
  <si>
    <t>九龙东如心酒店</t>
  </si>
  <si>
    <t>LAM Ho Tak</t>
  </si>
  <si>
    <t>618.00</t>
  </si>
  <si>
    <t>2021-05-18 21:32:45</t>
  </si>
  <si>
    <t>2121774</t>
  </si>
  <si>
    <t>全季酒店(上海延安路店)</t>
  </si>
  <si>
    <t>1560.00</t>
  </si>
  <si>
    <t>2021-05-18 17:48:06</t>
  </si>
  <si>
    <t>2121678</t>
  </si>
  <si>
    <t>693.53</t>
  </si>
  <si>
    <t>2021-05-18 16:39:51</t>
  </si>
  <si>
    <t>2121602</t>
  </si>
  <si>
    <t>淮安富力万达嘉华酒店</t>
  </si>
  <si>
    <t>532.71</t>
  </si>
  <si>
    <t>2021-05-18 15:33:45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</si>
</sst>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18" fillId="9" borderId="1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15240585875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44334</v>
      </c>
      <c r="G2" s="5">
        <v>44335</v>
      </c>
      <c r="H2" s="4">
        <v>1</v>
      </c>
      <c r="I2" s="4">
        <v>1</v>
      </c>
      <c r="J2" s="4">
        <v>1</v>
      </c>
      <c r="K2" s="4" t="s">
        <v>28</v>
      </c>
      <c r="L2" s="4">
        <v>532.71</v>
      </c>
      <c r="M2" s="4">
        <v>532.71</v>
      </c>
      <c r="N2" s="4" t="s">
        <v>29</v>
      </c>
      <c r="O2" s="4" t="s">
        <v>30</v>
      </c>
      <c r="P2" s="4" t="s">
        <v>31</v>
      </c>
      <c r="Q2" s="4">
        <v>0</v>
      </c>
      <c r="R2" s="6">
        <v>44334</v>
      </c>
      <c r="S2" s="5">
        <v>44350</v>
      </c>
      <c r="T2" s="4" t="s">
        <v>32</v>
      </c>
      <c r="U2" s="4">
        <v>532.71</v>
      </c>
      <c r="V2" s="4">
        <v>0</v>
      </c>
      <c r="W2" s="4">
        <v>0</v>
      </c>
      <c r="X2" s="4">
        <v>2121602</v>
      </c>
    </row>
    <row r="3" s="4" customFormat="1" spans="1:24">
      <c r="A3" s="4">
        <v>15240924081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44334</v>
      </c>
      <c r="G3" s="5">
        <v>44335</v>
      </c>
      <c r="H3" s="4">
        <v>1</v>
      </c>
      <c r="I3" s="4">
        <v>1</v>
      </c>
      <c r="J3" s="4">
        <v>1</v>
      </c>
      <c r="K3" s="4" t="s">
        <v>28</v>
      </c>
      <c r="L3" s="4">
        <v>693.53</v>
      </c>
      <c r="M3" s="4">
        <v>693.53</v>
      </c>
      <c r="N3" s="4" t="s">
        <v>35</v>
      </c>
      <c r="O3" s="4" t="s">
        <v>30</v>
      </c>
      <c r="P3" s="4" t="s">
        <v>31</v>
      </c>
      <c r="Q3" s="4">
        <v>0</v>
      </c>
      <c r="R3" s="6">
        <v>44334</v>
      </c>
      <c r="S3" s="5">
        <v>44350</v>
      </c>
      <c r="T3" s="4" t="s">
        <v>32</v>
      </c>
      <c r="U3" s="4">
        <v>693.53</v>
      </c>
      <c r="V3" s="4">
        <v>0</v>
      </c>
      <c r="W3" s="4">
        <v>0</v>
      </c>
      <c r="X3" s="4">
        <v>2121678</v>
      </c>
    </row>
    <row r="4" s="4" customFormat="1" spans="1:24">
      <c r="A4" s="4">
        <v>15241309382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44334</v>
      </c>
      <c r="G4" s="5">
        <v>44335</v>
      </c>
      <c r="H4" s="4">
        <v>3</v>
      </c>
      <c r="I4" s="4">
        <v>1</v>
      </c>
      <c r="J4" s="4">
        <v>3</v>
      </c>
      <c r="K4" s="4" t="s">
        <v>28</v>
      </c>
      <c r="L4" s="4">
        <v>1560</v>
      </c>
      <c r="M4" s="4">
        <v>1560</v>
      </c>
      <c r="N4" s="4" t="s">
        <v>38</v>
      </c>
      <c r="O4" s="4" t="s">
        <v>30</v>
      </c>
      <c r="P4" s="4" t="s">
        <v>31</v>
      </c>
      <c r="Q4" s="4">
        <v>0</v>
      </c>
      <c r="R4" s="6">
        <v>44334</v>
      </c>
      <c r="S4" s="5">
        <v>44350</v>
      </c>
      <c r="T4" s="4" t="s">
        <v>32</v>
      </c>
      <c r="U4" s="4">
        <v>1560</v>
      </c>
      <c r="V4" s="4">
        <v>0</v>
      </c>
      <c r="W4" s="4">
        <v>0</v>
      </c>
      <c r="X4" s="4">
        <v>2121774</v>
      </c>
    </row>
    <row r="5" s="4" customFormat="1" spans="1:24">
      <c r="A5" s="4">
        <v>15242523666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44334</v>
      </c>
      <c r="G5" s="5">
        <v>44335</v>
      </c>
      <c r="H5" s="4">
        <v>1</v>
      </c>
      <c r="I5" s="4">
        <v>1</v>
      </c>
      <c r="J5" s="4">
        <v>1</v>
      </c>
      <c r="K5" s="4" t="s">
        <v>28</v>
      </c>
      <c r="L5" s="4">
        <v>618</v>
      </c>
      <c r="M5" s="4">
        <v>618</v>
      </c>
      <c r="N5" s="4" t="s">
        <v>41</v>
      </c>
      <c r="O5" s="4" t="s">
        <v>30</v>
      </c>
      <c r="P5" s="4" t="s">
        <v>31</v>
      </c>
      <c r="Q5" s="4">
        <v>0</v>
      </c>
      <c r="R5" s="6">
        <v>44334</v>
      </c>
      <c r="S5" s="5">
        <v>44350</v>
      </c>
      <c r="T5" s="4" t="s">
        <v>32</v>
      </c>
      <c r="U5" s="4">
        <v>618</v>
      </c>
      <c r="V5" s="4">
        <v>0</v>
      </c>
      <c r="W5" s="4">
        <v>0</v>
      </c>
      <c r="X5" s="4">
        <v>2122083</v>
      </c>
    </row>
    <row r="6" s="4" customFormat="1" spans="1:24">
      <c r="A6" s="4">
        <v>15243306544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44335</v>
      </c>
      <c r="G6" s="5">
        <v>44336</v>
      </c>
      <c r="H6" s="4">
        <v>1</v>
      </c>
      <c r="I6" s="4">
        <v>1</v>
      </c>
      <c r="J6" s="4">
        <v>1</v>
      </c>
      <c r="K6" s="4" t="s">
        <v>28</v>
      </c>
      <c r="L6" s="4">
        <v>1042.25</v>
      </c>
      <c r="M6" s="4">
        <v>1042.25</v>
      </c>
      <c r="N6" s="4" t="s">
        <v>44</v>
      </c>
      <c r="O6" s="4" t="s">
        <v>45</v>
      </c>
      <c r="P6" s="4" t="s">
        <v>31</v>
      </c>
      <c r="Q6" s="4">
        <v>0</v>
      </c>
      <c r="R6" s="6">
        <v>44335</v>
      </c>
      <c r="S6" s="5">
        <v>44351</v>
      </c>
      <c r="T6" s="4" t="s">
        <v>32</v>
      </c>
      <c r="U6" s="4">
        <v>1042.25</v>
      </c>
      <c r="V6" s="4">
        <v>0</v>
      </c>
      <c r="W6" s="4">
        <v>0</v>
      </c>
      <c r="X6" s="4">
        <v>2122334</v>
      </c>
    </row>
    <row r="7" s="4" customFormat="1" spans="1:24">
      <c r="A7" s="4">
        <v>15243773718</v>
      </c>
      <c r="B7" s="4" t="s">
        <v>24</v>
      </c>
      <c r="C7" s="4" t="s">
        <v>25</v>
      </c>
      <c r="D7" s="4" t="s">
        <v>33</v>
      </c>
      <c r="E7" s="4" t="s">
        <v>46</v>
      </c>
      <c r="F7" s="5">
        <v>44335</v>
      </c>
      <c r="G7" s="5">
        <v>44336</v>
      </c>
      <c r="H7" s="4">
        <v>1</v>
      </c>
      <c r="I7" s="4">
        <v>1</v>
      </c>
      <c r="J7" s="4">
        <v>1</v>
      </c>
      <c r="K7" s="4" t="s">
        <v>28</v>
      </c>
      <c r="L7" s="4">
        <v>686.61</v>
      </c>
      <c r="M7" s="4">
        <v>686.61</v>
      </c>
      <c r="N7" s="4" t="s">
        <v>35</v>
      </c>
      <c r="O7" s="4" t="s">
        <v>45</v>
      </c>
      <c r="P7" s="4" t="s">
        <v>31</v>
      </c>
      <c r="Q7" s="4">
        <v>0</v>
      </c>
      <c r="R7" s="6">
        <v>44335</v>
      </c>
      <c r="S7" s="5">
        <v>44351</v>
      </c>
      <c r="T7" s="4" t="s">
        <v>32</v>
      </c>
      <c r="U7" s="4">
        <v>686.61</v>
      </c>
      <c r="V7" s="4">
        <v>0</v>
      </c>
      <c r="W7" s="4">
        <v>0</v>
      </c>
      <c r="X7" s="4">
        <v>2122502</v>
      </c>
    </row>
    <row r="8" s="4" customFormat="1" spans="1:24">
      <c r="A8" s="4">
        <v>15243779371</v>
      </c>
      <c r="B8" s="4" t="s">
        <v>24</v>
      </c>
      <c r="C8" s="4" t="s">
        <v>25</v>
      </c>
      <c r="D8" s="4" t="s">
        <v>42</v>
      </c>
      <c r="E8" s="4" t="s">
        <v>37</v>
      </c>
      <c r="F8" s="5">
        <v>44335</v>
      </c>
      <c r="G8" s="5">
        <v>44336</v>
      </c>
      <c r="H8" s="4">
        <v>1</v>
      </c>
      <c r="I8" s="4">
        <v>1</v>
      </c>
      <c r="J8" s="4">
        <v>1</v>
      </c>
      <c r="K8" s="4" t="s">
        <v>28</v>
      </c>
      <c r="L8" s="4">
        <v>868.37</v>
      </c>
      <c r="M8" s="4">
        <v>868.37</v>
      </c>
      <c r="N8" s="4" t="s">
        <v>47</v>
      </c>
      <c r="O8" s="4" t="s">
        <v>45</v>
      </c>
      <c r="P8" s="4" t="s">
        <v>31</v>
      </c>
      <c r="Q8" s="4">
        <v>0</v>
      </c>
      <c r="R8" s="6">
        <v>44335</v>
      </c>
      <c r="S8" s="5">
        <v>44351</v>
      </c>
      <c r="T8" s="4" t="s">
        <v>32</v>
      </c>
      <c r="U8" s="4">
        <v>868.37</v>
      </c>
      <c r="V8" s="4">
        <v>0</v>
      </c>
      <c r="W8" s="4">
        <v>0</v>
      </c>
      <c r="X8" s="4">
        <v>2122505</v>
      </c>
    </row>
    <row r="9" s="4" customFormat="1" spans="1:24">
      <c r="A9" s="4">
        <v>15244136504</v>
      </c>
      <c r="B9" s="4" t="s">
        <v>24</v>
      </c>
      <c r="C9" s="4" t="s">
        <v>25</v>
      </c>
      <c r="D9" s="4" t="s">
        <v>48</v>
      </c>
      <c r="E9" s="4" t="s">
        <v>49</v>
      </c>
      <c r="F9" s="5">
        <v>44335</v>
      </c>
      <c r="G9" s="5">
        <v>44336</v>
      </c>
      <c r="H9" s="4">
        <v>1</v>
      </c>
      <c r="I9" s="4">
        <v>1</v>
      </c>
      <c r="J9" s="4">
        <v>1</v>
      </c>
      <c r="K9" s="4" t="s">
        <v>28</v>
      </c>
      <c r="L9" s="4">
        <v>305.46</v>
      </c>
      <c r="M9" s="4">
        <v>305.46</v>
      </c>
      <c r="N9" s="4" t="s">
        <v>50</v>
      </c>
      <c r="O9" s="4" t="s">
        <v>45</v>
      </c>
      <c r="P9" s="4" t="s">
        <v>31</v>
      </c>
      <c r="Q9" s="4">
        <v>0</v>
      </c>
      <c r="R9" s="6">
        <v>44335</v>
      </c>
      <c r="S9" s="5">
        <v>44351</v>
      </c>
      <c r="T9" s="4" t="s">
        <v>32</v>
      </c>
      <c r="U9" s="4">
        <v>305.46</v>
      </c>
      <c r="V9" s="4">
        <v>0</v>
      </c>
      <c r="W9" s="4">
        <v>0</v>
      </c>
      <c r="X9" s="4">
        <v>2122656</v>
      </c>
    </row>
    <row r="10" s="4" customFormat="1" spans="1:24">
      <c r="A10" s="4">
        <v>15244207661</v>
      </c>
      <c r="B10" s="4" t="s">
        <v>24</v>
      </c>
      <c r="C10" s="4" t="s">
        <v>25</v>
      </c>
      <c r="D10" s="4" t="s">
        <v>48</v>
      </c>
      <c r="E10" s="4" t="s">
        <v>49</v>
      </c>
      <c r="F10" s="5">
        <v>44335</v>
      </c>
      <c r="G10" s="5">
        <v>44336</v>
      </c>
      <c r="H10" s="4">
        <v>1</v>
      </c>
      <c r="I10" s="4">
        <v>1</v>
      </c>
      <c r="J10" s="4">
        <v>1</v>
      </c>
      <c r="K10" s="4" t="s">
        <v>28</v>
      </c>
      <c r="L10" s="4">
        <v>305.46</v>
      </c>
      <c r="M10" s="4">
        <v>305.46</v>
      </c>
      <c r="N10" s="4" t="s">
        <v>51</v>
      </c>
      <c r="O10" s="4" t="s">
        <v>45</v>
      </c>
      <c r="P10" s="4" t="s">
        <v>31</v>
      </c>
      <c r="Q10" s="4">
        <v>0</v>
      </c>
      <c r="R10" s="6">
        <v>44335</v>
      </c>
      <c r="S10" s="5">
        <v>44351</v>
      </c>
      <c r="T10" s="4" t="s">
        <v>32</v>
      </c>
      <c r="U10" s="4">
        <v>305.46</v>
      </c>
      <c r="V10" s="4">
        <v>0</v>
      </c>
      <c r="W10" s="4">
        <v>0</v>
      </c>
      <c r="X10" s="4">
        <v>2122673</v>
      </c>
    </row>
    <row r="11" s="4" customFormat="1" spans="1:24">
      <c r="A11" s="4">
        <v>15244245410</v>
      </c>
      <c r="B11" s="4" t="s">
        <v>24</v>
      </c>
      <c r="C11" s="4" t="s">
        <v>25</v>
      </c>
      <c r="D11" s="4" t="s">
        <v>48</v>
      </c>
      <c r="E11" s="4" t="s">
        <v>49</v>
      </c>
      <c r="F11" s="5">
        <v>44335</v>
      </c>
      <c r="G11" s="5">
        <v>44336</v>
      </c>
      <c r="H11" s="4">
        <v>1</v>
      </c>
      <c r="I11" s="4">
        <v>1</v>
      </c>
      <c r="J11" s="4">
        <v>1</v>
      </c>
      <c r="K11" s="4" t="s">
        <v>28</v>
      </c>
      <c r="L11" s="4">
        <v>305.46</v>
      </c>
      <c r="M11" s="4">
        <v>305.46</v>
      </c>
      <c r="N11" s="4" t="s">
        <v>52</v>
      </c>
      <c r="O11" s="4" t="s">
        <v>45</v>
      </c>
      <c r="P11" s="4" t="s">
        <v>31</v>
      </c>
      <c r="Q11" s="4">
        <v>0</v>
      </c>
      <c r="R11" s="6">
        <v>44335</v>
      </c>
      <c r="S11" s="5">
        <v>44351</v>
      </c>
      <c r="T11" s="4" t="s">
        <v>32</v>
      </c>
      <c r="U11" s="4">
        <v>305.46</v>
      </c>
      <c r="V11" s="4">
        <v>0</v>
      </c>
      <c r="W11" s="4">
        <v>0</v>
      </c>
      <c r="X11" s="4">
        <v>2122683</v>
      </c>
    </row>
    <row r="12" s="4" customFormat="1" spans="1:24">
      <c r="A12" s="4">
        <v>15244408605</v>
      </c>
      <c r="B12" s="4" t="s">
        <v>24</v>
      </c>
      <c r="C12" s="4" t="s">
        <v>25</v>
      </c>
      <c r="D12" s="4" t="s">
        <v>53</v>
      </c>
      <c r="E12" s="4" t="s">
        <v>54</v>
      </c>
      <c r="F12" s="5">
        <v>44335</v>
      </c>
      <c r="G12" s="5">
        <v>44336</v>
      </c>
      <c r="H12" s="4">
        <v>1</v>
      </c>
      <c r="I12" s="4">
        <v>1</v>
      </c>
      <c r="J12" s="4">
        <v>1</v>
      </c>
      <c r="K12" s="4" t="s">
        <v>28</v>
      </c>
      <c r="L12" s="4">
        <v>574.37</v>
      </c>
      <c r="M12" s="4">
        <v>574.37</v>
      </c>
      <c r="N12" s="4" t="s">
        <v>55</v>
      </c>
      <c r="O12" s="4" t="s">
        <v>45</v>
      </c>
      <c r="P12" s="4" t="s">
        <v>31</v>
      </c>
      <c r="Q12" s="4">
        <v>0</v>
      </c>
      <c r="R12" s="6">
        <v>44335</v>
      </c>
      <c r="S12" s="5">
        <v>44351</v>
      </c>
      <c r="T12" s="4" t="s">
        <v>32</v>
      </c>
      <c r="U12" s="4">
        <v>574.37</v>
      </c>
      <c r="V12" s="4">
        <v>0</v>
      </c>
      <c r="W12" s="4">
        <v>0</v>
      </c>
      <c r="X12" s="4">
        <v>2122730</v>
      </c>
    </row>
    <row r="13" s="4" customFormat="1" spans="1:24">
      <c r="A13" s="4">
        <v>15244938878</v>
      </c>
      <c r="B13" s="4" t="s">
        <v>24</v>
      </c>
      <c r="C13" s="4" t="s">
        <v>25</v>
      </c>
      <c r="D13" s="4" t="s">
        <v>56</v>
      </c>
      <c r="E13" s="4" t="s">
        <v>57</v>
      </c>
      <c r="F13" s="5">
        <v>44335</v>
      </c>
      <c r="G13" s="5">
        <v>44336</v>
      </c>
      <c r="H13" s="4">
        <v>2</v>
      </c>
      <c r="I13" s="4">
        <v>1</v>
      </c>
      <c r="J13" s="4">
        <v>2</v>
      </c>
      <c r="K13" s="4" t="s">
        <v>28</v>
      </c>
      <c r="L13" s="4">
        <v>241.28</v>
      </c>
      <c r="M13" s="4">
        <v>241.28</v>
      </c>
      <c r="N13" s="4" t="s">
        <v>58</v>
      </c>
      <c r="O13" s="4" t="s">
        <v>45</v>
      </c>
      <c r="P13" s="4" t="s">
        <v>31</v>
      </c>
      <c r="Q13" s="4">
        <v>0</v>
      </c>
      <c r="R13" s="6">
        <v>44335</v>
      </c>
      <c r="S13" s="5">
        <v>44351</v>
      </c>
      <c r="T13" s="4" t="s">
        <v>32</v>
      </c>
      <c r="U13" s="4">
        <v>241.28</v>
      </c>
      <c r="V13" s="4">
        <v>0</v>
      </c>
      <c r="W13" s="4">
        <v>0</v>
      </c>
      <c r="X13" s="4">
        <v>2123035</v>
      </c>
    </row>
    <row r="14" s="4" customFormat="1" spans="1:24">
      <c r="A14" s="4">
        <v>15245407460</v>
      </c>
      <c r="B14" s="4" t="s">
        <v>24</v>
      </c>
      <c r="C14" s="4" t="s">
        <v>25</v>
      </c>
      <c r="D14" s="4" t="s">
        <v>59</v>
      </c>
      <c r="E14" s="4" t="s">
        <v>60</v>
      </c>
      <c r="F14" s="5">
        <v>44335</v>
      </c>
      <c r="G14" s="5">
        <v>44336</v>
      </c>
      <c r="H14" s="4">
        <v>1</v>
      </c>
      <c r="I14" s="4">
        <v>1</v>
      </c>
      <c r="J14" s="4">
        <v>1</v>
      </c>
      <c r="K14" s="4" t="s">
        <v>28</v>
      </c>
      <c r="L14" s="4">
        <v>161.2</v>
      </c>
      <c r="M14" s="4">
        <v>161.2</v>
      </c>
      <c r="N14" s="4" t="s">
        <v>61</v>
      </c>
      <c r="O14" s="4" t="s">
        <v>45</v>
      </c>
      <c r="P14" s="4" t="s">
        <v>31</v>
      </c>
      <c r="Q14" s="4">
        <v>0</v>
      </c>
      <c r="R14" s="6">
        <v>44335</v>
      </c>
      <c r="S14" s="5">
        <v>44351</v>
      </c>
      <c r="T14" s="4" t="s">
        <v>32</v>
      </c>
      <c r="U14" s="4">
        <v>161.2</v>
      </c>
      <c r="V14" s="4">
        <v>0</v>
      </c>
      <c r="W14" s="4">
        <v>0</v>
      </c>
      <c r="X14" s="4">
        <v>2123303</v>
      </c>
    </row>
    <row r="15" s="4" customFormat="1" spans="1:24">
      <c r="A15" s="4">
        <v>15245718783</v>
      </c>
      <c r="B15" s="4" t="s">
        <v>24</v>
      </c>
      <c r="C15" s="4" t="s">
        <v>25</v>
      </c>
      <c r="D15" s="4" t="s">
        <v>62</v>
      </c>
      <c r="E15" s="4" t="s">
        <v>63</v>
      </c>
      <c r="F15" s="5">
        <v>44335</v>
      </c>
      <c r="G15" s="5">
        <v>44336</v>
      </c>
      <c r="H15" s="4">
        <v>1</v>
      </c>
      <c r="I15" s="4">
        <v>1</v>
      </c>
      <c r="J15" s="4">
        <v>1</v>
      </c>
      <c r="K15" s="4" t="s">
        <v>28</v>
      </c>
      <c r="L15" s="4">
        <v>240.24</v>
      </c>
      <c r="M15" s="4">
        <v>240.24</v>
      </c>
      <c r="N15" s="4" t="s">
        <v>64</v>
      </c>
      <c r="O15" s="4" t="s">
        <v>45</v>
      </c>
      <c r="P15" s="4" t="s">
        <v>31</v>
      </c>
      <c r="Q15" s="4">
        <v>0</v>
      </c>
      <c r="R15" s="6">
        <v>44335</v>
      </c>
      <c r="S15" s="5">
        <v>44351</v>
      </c>
      <c r="T15" s="4" t="s">
        <v>32</v>
      </c>
      <c r="U15" s="4">
        <v>240.24</v>
      </c>
      <c r="V15" s="4">
        <v>0</v>
      </c>
      <c r="W15" s="4">
        <v>0</v>
      </c>
      <c r="X15" s="4">
        <v>2123484</v>
      </c>
    </row>
    <row r="16" s="4" customFormat="1" spans="1:24">
      <c r="A16" s="4">
        <v>15245718783</v>
      </c>
      <c r="B16" s="4" t="s">
        <v>24</v>
      </c>
      <c r="C16" s="4" t="s">
        <v>65</v>
      </c>
      <c r="D16" s="4" t="s">
        <v>62</v>
      </c>
      <c r="E16" s="4" t="s">
        <v>63</v>
      </c>
      <c r="F16" s="5">
        <v>44335</v>
      </c>
      <c r="G16" s="5">
        <v>44336</v>
      </c>
      <c r="H16" s="4">
        <v>1</v>
      </c>
      <c r="I16" s="4">
        <v>1</v>
      </c>
      <c r="J16" s="4">
        <v>1</v>
      </c>
      <c r="K16" s="4" t="s">
        <v>28</v>
      </c>
      <c r="L16" s="4">
        <v>-240.24</v>
      </c>
      <c r="M16" s="4">
        <v>-240.24</v>
      </c>
      <c r="N16" s="4" t="s">
        <v>64</v>
      </c>
      <c r="O16" s="4" t="s">
        <v>45</v>
      </c>
      <c r="P16" s="4" t="s">
        <v>31</v>
      </c>
      <c r="Q16" s="4">
        <v>0</v>
      </c>
      <c r="R16" s="6">
        <v>44335</v>
      </c>
      <c r="S16" s="5">
        <v>44351</v>
      </c>
      <c r="T16" s="4" t="s">
        <v>32</v>
      </c>
      <c r="U16" s="4">
        <v>-240.24</v>
      </c>
      <c r="V16" s="4">
        <v>0</v>
      </c>
      <c r="W16" s="4">
        <v>0</v>
      </c>
      <c r="X16" s="4">
        <v>2123484</v>
      </c>
    </row>
    <row r="17" s="4" customFormat="1" spans="1:24">
      <c r="A17" s="4">
        <v>15245885455</v>
      </c>
      <c r="B17" s="4" t="s">
        <v>24</v>
      </c>
      <c r="C17" s="4" t="s">
        <v>25</v>
      </c>
      <c r="D17" s="4" t="s">
        <v>66</v>
      </c>
      <c r="E17" s="4" t="s">
        <v>67</v>
      </c>
      <c r="F17" s="5">
        <v>44335</v>
      </c>
      <c r="G17" s="5">
        <v>44336</v>
      </c>
      <c r="H17" s="4">
        <v>1</v>
      </c>
      <c r="I17" s="4">
        <v>1</v>
      </c>
      <c r="J17" s="4">
        <v>1</v>
      </c>
      <c r="K17" s="4" t="s">
        <v>28</v>
      </c>
      <c r="L17" s="4">
        <v>240.24</v>
      </c>
      <c r="M17" s="4">
        <v>240.24</v>
      </c>
      <c r="N17" s="4" t="s">
        <v>68</v>
      </c>
      <c r="O17" s="4" t="s">
        <v>45</v>
      </c>
      <c r="P17" s="4" t="s">
        <v>31</v>
      </c>
      <c r="Q17" s="4">
        <v>0</v>
      </c>
      <c r="R17" s="6">
        <v>44335</v>
      </c>
      <c r="S17" s="5">
        <v>44351</v>
      </c>
      <c r="T17" s="4" t="s">
        <v>32</v>
      </c>
      <c r="U17" s="4">
        <v>240.24</v>
      </c>
      <c r="V17" s="4">
        <v>0</v>
      </c>
      <c r="W17" s="4">
        <v>0</v>
      </c>
      <c r="X17" s="4">
        <v>2123590</v>
      </c>
    </row>
    <row r="18" s="4" customFormat="1" spans="1:24">
      <c r="A18" s="4">
        <v>14796583769</v>
      </c>
      <c r="B18" s="4" t="s">
        <v>24</v>
      </c>
      <c r="C18" s="4" t="s">
        <v>69</v>
      </c>
      <c r="D18" s="4" t="s">
        <v>70</v>
      </c>
      <c r="E18" s="4" t="s">
        <v>71</v>
      </c>
      <c r="F18" s="5">
        <v>44289</v>
      </c>
      <c r="G18" s="5">
        <v>44290</v>
      </c>
      <c r="H18" s="4">
        <v>1</v>
      </c>
      <c r="I18" s="4">
        <v>1</v>
      </c>
      <c r="J18" s="4">
        <v>1</v>
      </c>
      <c r="K18" s="4" t="s">
        <v>28</v>
      </c>
      <c r="L18" s="4">
        <v>-948</v>
      </c>
      <c r="M18" s="4">
        <v>-948</v>
      </c>
      <c r="N18" s="4" t="s">
        <v>72</v>
      </c>
      <c r="O18" s="4" t="s">
        <v>73</v>
      </c>
      <c r="P18" s="4" t="s">
        <v>31</v>
      </c>
      <c r="Q18" s="4">
        <v>0</v>
      </c>
      <c r="R18" s="6">
        <v>44289</v>
      </c>
      <c r="S18" s="5">
        <v>44349</v>
      </c>
      <c r="T18" s="4"/>
      <c r="U18" s="4">
        <v>0</v>
      </c>
      <c r="V18" s="4">
        <v>0</v>
      </c>
      <c r="W18" s="4">
        <v>0</v>
      </c>
      <c r="X18" s="4">
        <v>2047335</v>
      </c>
    </row>
    <row r="19" s="4" customFormat="1" spans="1:24">
      <c r="A19" s="4">
        <v>15054931684</v>
      </c>
      <c r="B19" s="4" t="s">
        <v>24</v>
      </c>
      <c r="C19" s="4" t="s">
        <v>69</v>
      </c>
      <c r="D19" s="4" t="s">
        <v>74</v>
      </c>
      <c r="E19" s="4" t="s">
        <v>75</v>
      </c>
      <c r="F19" s="5">
        <v>44316</v>
      </c>
      <c r="G19" s="5">
        <v>44317</v>
      </c>
      <c r="H19" s="4">
        <v>1</v>
      </c>
      <c r="I19" s="4">
        <v>1</v>
      </c>
      <c r="J19" s="4">
        <v>1</v>
      </c>
      <c r="K19" s="4" t="s">
        <v>28</v>
      </c>
      <c r="L19" s="4">
        <v>-1185</v>
      </c>
      <c r="M19" s="4">
        <v>-1185</v>
      </c>
      <c r="N19" s="4" t="s">
        <v>76</v>
      </c>
      <c r="O19" s="4" t="s">
        <v>73</v>
      </c>
      <c r="P19" s="4" t="s">
        <v>31</v>
      </c>
      <c r="Q19" s="4">
        <v>0</v>
      </c>
      <c r="R19" s="6">
        <v>44316</v>
      </c>
      <c r="S19" s="5">
        <v>44349</v>
      </c>
      <c r="T19" s="4"/>
      <c r="U19" s="4">
        <v>0</v>
      </c>
      <c r="V19" s="4">
        <v>0</v>
      </c>
      <c r="W19" s="4">
        <v>0</v>
      </c>
      <c r="X19" s="4">
        <v>2093124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H34" sqref="H34"/>
    </sheetView>
  </sheetViews>
  <sheetFormatPr defaultColWidth="9" defaultRowHeight="13.5"/>
  <cols>
    <col min="1" max="1" width="11.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77</v>
      </c>
    </row>
    <row r="2" s="4" customFormat="1" spans="1:9">
      <c r="A2" s="4">
        <v>15240585875</v>
      </c>
      <c r="B2" s="5">
        <v>44334</v>
      </c>
      <c r="C2" s="5">
        <v>44335</v>
      </c>
      <c r="D2" s="4">
        <v>532.71</v>
      </c>
      <c r="E2" s="4" t="str">
        <f>VLOOKUP(A2,HOP!A:L,12,0)</f>
        <v>532.71</v>
      </c>
      <c r="F2" s="4" t="str">
        <f>VLOOKUP(A2,HOP!A:C,3,0)</f>
        <v>2121602</v>
      </c>
      <c r="G2" s="4">
        <f>D2-E2</f>
        <v>0</v>
      </c>
      <c r="H2" s="4" t="str">
        <f>$H$1&amp;F2</f>
        <v>，2121602</v>
      </c>
      <c r="I2" s="4" t="str">
        <f>VLOOKUP(A2,HOP!A:T,20,0)</f>
        <v>直连</v>
      </c>
    </row>
    <row r="3" s="4" customFormat="1" spans="1:9">
      <c r="A3" s="4">
        <v>15240924081</v>
      </c>
      <c r="B3" s="5">
        <v>44334</v>
      </c>
      <c r="C3" s="5">
        <v>44335</v>
      </c>
      <c r="D3" s="4">
        <v>693.53</v>
      </c>
      <c r="E3" s="4" t="str">
        <f>VLOOKUP(A3,HOP!A:L,12,0)</f>
        <v>693.53</v>
      </c>
      <c r="F3" s="4" t="str">
        <f>VLOOKUP(A3,HOP!A:C,3,0)</f>
        <v>2121678</v>
      </c>
      <c r="G3" s="4">
        <f t="shared" ref="G3:G19" si="0">D3-E3</f>
        <v>0</v>
      </c>
      <c r="H3" s="4" t="str">
        <f t="shared" ref="H3:H19" si="1">$H$1&amp;F3</f>
        <v>，2121678</v>
      </c>
      <c r="I3" s="4" t="str">
        <f>VLOOKUP(A3,HOP!A:T,20,0)</f>
        <v>直连</v>
      </c>
    </row>
    <row r="4" s="4" customFormat="1" spans="1:9">
      <c r="A4" s="4">
        <v>15241309382</v>
      </c>
      <c r="B4" s="5">
        <v>44334</v>
      </c>
      <c r="C4" s="5">
        <v>44335</v>
      </c>
      <c r="D4" s="4">
        <v>1560</v>
      </c>
      <c r="E4" s="4" t="str">
        <f>VLOOKUP(A4,HOP!A:L,12,0)</f>
        <v>1560.00</v>
      </c>
      <c r="F4" s="4" t="str">
        <f>VLOOKUP(A4,HOP!A:C,3,0)</f>
        <v>2121774</v>
      </c>
      <c r="G4" s="4">
        <f t="shared" si="0"/>
        <v>0</v>
      </c>
      <c r="H4" s="4" t="str">
        <f t="shared" si="1"/>
        <v>，2121774</v>
      </c>
      <c r="I4" s="4" t="str">
        <f>VLOOKUP(A4,HOP!A:T,20,0)</f>
        <v>直连</v>
      </c>
    </row>
    <row r="5" s="4" customFormat="1" spans="1:9">
      <c r="A5" s="4">
        <v>15242523666</v>
      </c>
      <c r="B5" s="5">
        <v>44334</v>
      </c>
      <c r="C5" s="5">
        <v>44335</v>
      </c>
      <c r="D5" s="4">
        <v>618</v>
      </c>
      <c r="E5" s="4" t="str">
        <f>VLOOKUP(A5,HOP!A:L,12,0)</f>
        <v>618.00</v>
      </c>
      <c r="F5" s="4" t="str">
        <f>VLOOKUP(A5,HOP!A:C,3,0)</f>
        <v>2122083</v>
      </c>
      <c r="G5" s="4">
        <f t="shared" si="0"/>
        <v>0</v>
      </c>
      <c r="H5" s="4" t="str">
        <f t="shared" si="1"/>
        <v>，2122083</v>
      </c>
      <c r="I5" s="4" t="str">
        <f>VLOOKUP(A5,HOP!A:T,20,0)</f>
        <v>直连</v>
      </c>
    </row>
    <row r="6" s="4" customFormat="1" spans="1:9">
      <c r="A6" s="4">
        <v>15243306544</v>
      </c>
      <c r="B6" s="5">
        <v>44335</v>
      </c>
      <c r="C6" s="5">
        <v>44336</v>
      </c>
      <c r="D6" s="4">
        <v>1042.25</v>
      </c>
      <c r="E6" s="4" t="str">
        <f>VLOOKUP(A6,HOP!A:L,12,0)</f>
        <v>1042.25</v>
      </c>
      <c r="F6" s="4" t="str">
        <f>VLOOKUP(A6,HOP!A:C,3,0)</f>
        <v>2122334</v>
      </c>
      <c r="G6" s="4">
        <f t="shared" si="0"/>
        <v>0</v>
      </c>
      <c r="H6" s="4" t="str">
        <f t="shared" si="1"/>
        <v>，2122334</v>
      </c>
      <c r="I6" s="4" t="str">
        <f>VLOOKUP(A6,HOP!A:T,20,0)</f>
        <v>直连</v>
      </c>
    </row>
    <row r="7" s="4" customFormat="1" spans="1:9">
      <c r="A7" s="4">
        <v>15243773718</v>
      </c>
      <c r="B7" s="5">
        <v>44335</v>
      </c>
      <c r="C7" s="5">
        <v>44336</v>
      </c>
      <c r="D7" s="4">
        <v>686.61</v>
      </c>
      <c r="E7" s="4" t="str">
        <f>VLOOKUP(A7,HOP!A:L,12,0)</f>
        <v>686.61</v>
      </c>
      <c r="F7" s="4" t="str">
        <f>VLOOKUP(A7,HOP!A:C,3,0)</f>
        <v>2122502</v>
      </c>
      <c r="G7" s="4">
        <f t="shared" si="0"/>
        <v>0</v>
      </c>
      <c r="H7" s="4" t="str">
        <f t="shared" si="1"/>
        <v>，2122502</v>
      </c>
      <c r="I7" s="4" t="str">
        <f>VLOOKUP(A7,HOP!A:T,20,0)</f>
        <v>直连</v>
      </c>
    </row>
    <row r="8" s="4" customFormat="1" spans="1:9">
      <c r="A8" s="4">
        <v>15243779371</v>
      </c>
      <c r="B8" s="5">
        <v>44335</v>
      </c>
      <c r="C8" s="5">
        <v>44336</v>
      </c>
      <c r="D8" s="4">
        <v>868.37</v>
      </c>
      <c r="E8" s="4" t="str">
        <f>VLOOKUP(A8,HOP!A:L,12,0)</f>
        <v>868.37</v>
      </c>
      <c r="F8" s="4" t="str">
        <f>VLOOKUP(A8,HOP!A:C,3,0)</f>
        <v>2122505</v>
      </c>
      <c r="G8" s="4">
        <f t="shared" si="0"/>
        <v>0</v>
      </c>
      <c r="H8" s="4" t="str">
        <f t="shared" si="1"/>
        <v>，2122505</v>
      </c>
      <c r="I8" s="4" t="str">
        <f>VLOOKUP(A8,HOP!A:T,20,0)</f>
        <v>直连</v>
      </c>
    </row>
    <row r="9" s="4" customFormat="1" spans="1:9">
      <c r="A9" s="4">
        <v>15244136504</v>
      </c>
      <c r="B9" s="5">
        <v>44335</v>
      </c>
      <c r="C9" s="5">
        <v>44336</v>
      </c>
      <c r="D9" s="4">
        <v>305.46</v>
      </c>
      <c r="E9" s="4" t="str">
        <f>VLOOKUP(A9,HOP!A:L,12,0)</f>
        <v>305.46</v>
      </c>
      <c r="F9" s="4" t="str">
        <f>VLOOKUP(A9,HOP!A:C,3,0)</f>
        <v>2122656</v>
      </c>
      <c r="G9" s="4">
        <f t="shared" si="0"/>
        <v>0</v>
      </c>
      <c r="H9" s="4" t="str">
        <f t="shared" si="1"/>
        <v>，2122656</v>
      </c>
      <c r="I9" s="4" t="str">
        <f>VLOOKUP(A9,HOP!A:T,20,0)</f>
        <v>直连</v>
      </c>
    </row>
    <row r="10" s="4" customFormat="1" spans="1:9">
      <c r="A10" s="4">
        <v>15244207661</v>
      </c>
      <c r="B10" s="5">
        <v>44335</v>
      </c>
      <c r="C10" s="5">
        <v>44336</v>
      </c>
      <c r="D10" s="4">
        <v>305.46</v>
      </c>
      <c r="E10" s="4" t="str">
        <f>VLOOKUP(A10,HOP!A:L,12,0)</f>
        <v>305.46</v>
      </c>
      <c r="F10" s="4" t="str">
        <f>VLOOKUP(A10,HOP!A:C,3,0)</f>
        <v>2122673</v>
      </c>
      <c r="G10" s="4">
        <f t="shared" si="0"/>
        <v>0</v>
      </c>
      <c r="H10" s="4" t="str">
        <f t="shared" si="1"/>
        <v>，2122673</v>
      </c>
      <c r="I10" s="4" t="str">
        <f>VLOOKUP(A10,HOP!A:T,20,0)</f>
        <v>直连</v>
      </c>
    </row>
    <row r="11" s="4" customFormat="1" spans="1:9">
      <c r="A11" s="4">
        <v>15244245410</v>
      </c>
      <c r="B11" s="5">
        <v>44335</v>
      </c>
      <c r="C11" s="5">
        <v>44336</v>
      </c>
      <c r="D11" s="4">
        <v>305.46</v>
      </c>
      <c r="E11" s="4" t="str">
        <f>VLOOKUP(A11,HOP!A:L,12,0)</f>
        <v>305.46</v>
      </c>
      <c r="F11" s="4" t="str">
        <f>VLOOKUP(A11,HOP!A:C,3,0)</f>
        <v>2122683</v>
      </c>
      <c r="G11" s="4">
        <f t="shared" si="0"/>
        <v>0</v>
      </c>
      <c r="H11" s="4" t="str">
        <f t="shared" si="1"/>
        <v>，2122683</v>
      </c>
      <c r="I11" s="4" t="str">
        <f>VLOOKUP(A11,HOP!A:T,20,0)</f>
        <v>直连</v>
      </c>
    </row>
    <row r="12" s="4" customFormat="1" spans="1:9">
      <c r="A12" s="4">
        <v>15244408605</v>
      </c>
      <c r="B12" s="5">
        <v>44335</v>
      </c>
      <c r="C12" s="5">
        <v>44336</v>
      </c>
      <c r="D12" s="4">
        <v>574.37</v>
      </c>
      <c r="E12" s="4" t="str">
        <f>VLOOKUP(A12,HOP!A:L,12,0)</f>
        <v>574.37</v>
      </c>
      <c r="F12" s="4" t="str">
        <f>VLOOKUP(A12,HOP!A:C,3,0)</f>
        <v>2122730</v>
      </c>
      <c r="G12" s="4">
        <f t="shared" si="0"/>
        <v>0</v>
      </c>
      <c r="H12" s="4" t="str">
        <f t="shared" si="1"/>
        <v>，2122730</v>
      </c>
      <c r="I12" s="4" t="str">
        <f>VLOOKUP(A12,HOP!A:T,20,0)</f>
        <v>直连</v>
      </c>
    </row>
    <row r="13" s="4" customFormat="1" spans="1:9">
      <c r="A13" s="4">
        <v>15244938878</v>
      </c>
      <c r="B13" s="5">
        <v>44335</v>
      </c>
      <c r="C13" s="5">
        <v>44336</v>
      </c>
      <c r="D13" s="4">
        <v>241.28</v>
      </c>
      <c r="E13" s="4" t="str">
        <f>VLOOKUP(A13,HOP!A:L,12,0)</f>
        <v>241.28</v>
      </c>
      <c r="F13" s="4" t="str">
        <f>VLOOKUP(A13,HOP!A:C,3,0)</f>
        <v>2123035</v>
      </c>
      <c r="G13" s="4">
        <f t="shared" si="0"/>
        <v>0</v>
      </c>
      <c r="H13" s="4" t="str">
        <f t="shared" si="1"/>
        <v>，2123035</v>
      </c>
      <c r="I13" s="4" t="str">
        <f>VLOOKUP(A13,HOP!A:T,20,0)</f>
        <v>直连</v>
      </c>
    </row>
    <row r="14" s="4" customFormat="1" spans="1:9">
      <c r="A14" s="4">
        <v>15245407460</v>
      </c>
      <c r="B14" s="5">
        <v>44335</v>
      </c>
      <c r="C14" s="5">
        <v>44336</v>
      </c>
      <c r="D14" s="4">
        <v>161.2</v>
      </c>
      <c r="E14" s="4" t="str">
        <f>VLOOKUP(A14,HOP!A:L,12,0)</f>
        <v>161.20</v>
      </c>
      <c r="F14" s="4" t="str">
        <f>VLOOKUP(A14,HOP!A:C,3,0)</f>
        <v>2123303</v>
      </c>
      <c r="G14" s="4">
        <f t="shared" si="0"/>
        <v>0</v>
      </c>
      <c r="H14" s="4" t="str">
        <f t="shared" si="1"/>
        <v>，2123303</v>
      </c>
      <c r="I14" s="4" t="str">
        <f>VLOOKUP(A14,HOP!A:T,20,0)</f>
        <v>直连</v>
      </c>
    </row>
    <row r="15" s="4" customFormat="1" spans="1:9">
      <c r="A15" s="4">
        <v>15245718783</v>
      </c>
      <c r="B15" s="5">
        <v>44335</v>
      </c>
      <c r="C15" s="5">
        <v>44336</v>
      </c>
      <c r="D15" s="4">
        <v>0</v>
      </c>
      <c r="E15" s="4" t="str">
        <f>VLOOKUP(A15,HOP!A:L,12,0)</f>
        <v>0.00</v>
      </c>
      <c r="F15" s="4" t="str">
        <f>VLOOKUP(A15,HOP!A:C,3,0)</f>
        <v>2123484</v>
      </c>
      <c r="G15" s="4">
        <f t="shared" si="0"/>
        <v>0</v>
      </c>
      <c r="H15" s="4" t="str">
        <f t="shared" si="1"/>
        <v>，2123484</v>
      </c>
      <c r="I15" s="4" t="str">
        <f>VLOOKUP(A15,HOP!A:T,20,0)</f>
        <v>直连</v>
      </c>
    </row>
    <row r="16" s="4" customFormat="1" spans="1:9">
      <c r="A16" s="4">
        <v>15245885455</v>
      </c>
      <c r="B16" s="5">
        <v>44335</v>
      </c>
      <c r="C16" s="5">
        <v>44336</v>
      </c>
      <c r="D16" s="4">
        <v>240.24</v>
      </c>
      <c r="E16" s="4" t="str">
        <f>VLOOKUP(A16,HOP!A:L,12,0)</f>
        <v>240.24</v>
      </c>
      <c r="F16" s="4" t="str">
        <f>VLOOKUP(A16,HOP!A:C,3,0)</f>
        <v>2123590</v>
      </c>
      <c r="G16" s="4">
        <f>D16-E16</f>
        <v>0</v>
      </c>
      <c r="H16" s="4" t="str">
        <f>$H$1&amp;F16</f>
        <v>，2123590</v>
      </c>
      <c r="I16" s="4" t="str">
        <f>VLOOKUP(A16,HOP!A:T,20,0)</f>
        <v>直连</v>
      </c>
    </row>
    <row r="17" s="4" customFormat="1" spans="1:10">
      <c r="A17" s="4">
        <v>14796583769</v>
      </c>
      <c r="B17" s="5">
        <v>44289</v>
      </c>
      <c r="C17" s="5">
        <v>44290</v>
      </c>
      <c r="D17" s="4">
        <v>-948</v>
      </c>
      <c r="E17" s="4" t="e">
        <f>VLOOKUP(A17,HOP!A:L,12,0)</f>
        <v>#N/A</v>
      </c>
      <c r="F17" s="4">
        <v>2047335</v>
      </c>
      <c r="G17" s="4" t="e">
        <f>D17-E17</f>
        <v>#N/A</v>
      </c>
      <c r="H17" s="4" t="str">
        <f>$H$1&amp;F17</f>
        <v>，2047335</v>
      </c>
      <c r="I17" s="4" t="e">
        <f>VLOOKUP(A17,HOP!A:T,20,0)</f>
        <v>#N/A</v>
      </c>
      <c r="J17" s="4" t="s">
        <v>78</v>
      </c>
    </row>
    <row r="18" s="4" customFormat="1" spans="1:10">
      <c r="A18" s="4">
        <v>15054931684</v>
      </c>
      <c r="B18" s="5">
        <v>44316</v>
      </c>
      <c r="C18" s="5">
        <v>44317</v>
      </c>
      <c r="D18" s="4">
        <v>-1185</v>
      </c>
      <c r="E18" s="4" t="e">
        <f>VLOOKUP(A18,HOP!A:L,12,0)</f>
        <v>#N/A</v>
      </c>
      <c r="F18" s="4">
        <v>2093124</v>
      </c>
      <c r="G18" s="4" t="e">
        <f>D18-E18</f>
        <v>#N/A</v>
      </c>
      <c r="H18" s="4" t="str">
        <f>$H$1&amp;F18</f>
        <v>，2093124</v>
      </c>
      <c r="I18" s="4" t="e">
        <f>VLOOKUP(A18,HOP!A:T,20,0)</f>
        <v>#N/A</v>
      </c>
      <c r="J18" s="4" t="s">
        <v>79</v>
      </c>
    </row>
    <row r="20" spans="4:4">
      <c r="D20" s="4">
        <f>SUM(D2:D19)</f>
        <v>6001.94</v>
      </c>
    </row>
    <row r="24" spans="1:1">
      <c r="A24" s="4" t="s">
        <v>80</v>
      </c>
    </row>
    <row r="25" spans="1:1">
      <c r="A25" s="4" t="s">
        <v>81</v>
      </c>
    </row>
    <row r="26" spans="1:1">
      <c r="A26" s="4" t="s">
        <v>82</v>
      </c>
    </row>
  </sheetData>
  <autoFilter ref="A1:XFD2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83</v>
      </c>
      <c r="B1" s="2" t="s">
        <v>84</v>
      </c>
      <c r="C1" s="2" t="s">
        <v>85</v>
      </c>
      <c r="D1" s="2" t="s">
        <v>86</v>
      </c>
      <c r="E1" s="2" t="s">
        <v>13</v>
      </c>
      <c r="F1" s="2" t="s">
        <v>5</v>
      </c>
      <c r="G1" s="2" t="s">
        <v>6</v>
      </c>
      <c r="H1" s="2" t="s">
        <v>87</v>
      </c>
      <c r="I1" s="2" t="s">
        <v>88</v>
      </c>
      <c r="J1" s="2" t="s">
        <v>89</v>
      </c>
      <c r="K1" s="2" t="s">
        <v>90</v>
      </c>
      <c r="L1" s="2" t="s">
        <v>91</v>
      </c>
      <c r="M1" s="2" t="s">
        <v>92</v>
      </c>
      <c r="N1" s="2" t="s">
        <v>93</v>
      </c>
      <c r="O1" s="2" t="s">
        <v>94</v>
      </c>
      <c r="P1" s="2" t="s">
        <v>95</v>
      </c>
      <c r="Q1" s="2" t="s">
        <v>96</v>
      </c>
      <c r="R1" s="2" t="s">
        <v>97</v>
      </c>
      <c r="S1" s="2" t="s">
        <v>98</v>
      </c>
      <c r="T1" s="2" t="s">
        <v>99</v>
      </c>
    </row>
    <row r="2" s="1" customFormat="1" spans="1:20">
      <c r="A2" s="3">
        <v>15245885455</v>
      </c>
      <c r="B2" s="1" t="s">
        <v>100</v>
      </c>
      <c r="C2" s="1" t="s">
        <v>101</v>
      </c>
      <c r="D2" s="1" t="s">
        <v>102</v>
      </c>
      <c r="E2" s="1" t="s">
        <v>68</v>
      </c>
      <c r="F2" s="1" t="s">
        <v>100</v>
      </c>
      <c r="G2" s="1" t="s">
        <v>103</v>
      </c>
      <c r="H2" s="1" t="s">
        <v>104</v>
      </c>
      <c r="I2" s="1" t="s">
        <v>105</v>
      </c>
      <c r="J2" s="1" t="s">
        <v>106</v>
      </c>
      <c r="K2" s="1" t="s">
        <v>105</v>
      </c>
      <c r="L2" s="1" t="s">
        <v>105</v>
      </c>
      <c r="M2" s="1" t="s">
        <v>107</v>
      </c>
      <c r="N2" s="1" t="s">
        <v>107</v>
      </c>
      <c r="O2" s="1" t="s">
        <v>108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</row>
    <row r="3" s="1" customFormat="1" spans="1:20">
      <c r="A3" s="3">
        <v>15245718783</v>
      </c>
      <c r="B3" s="1" t="s">
        <v>100</v>
      </c>
      <c r="C3" s="1" t="s">
        <v>114</v>
      </c>
      <c r="D3" s="1" t="s">
        <v>115</v>
      </c>
      <c r="E3" s="1" t="s">
        <v>64</v>
      </c>
      <c r="F3" s="1" t="s">
        <v>100</v>
      </c>
      <c r="G3" s="1" t="s">
        <v>103</v>
      </c>
      <c r="H3" s="1" t="s">
        <v>104</v>
      </c>
      <c r="I3" s="1" t="s">
        <v>108</v>
      </c>
      <c r="J3" s="1" t="s">
        <v>106</v>
      </c>
      <c r="K3" s="1" t="s">
        <v>108</v>
      </c>
      <c r="L3" s="1" t="s">
        <v>108</v>
      </c>
      <c r="M3" s="1" t="s">
        <v>107</v>
      </c>
      <c r="N3" s="1" t="s">
        <v>107</v>
      </c>
      <c r="O3" s="1" t="s">
        <v>108</v>
      </c>
      <c r="P3" s="1" t="s">
        <v>109</v>
      </c>
      <c r="Q3" s="1" t="s">
        <v>116</v>
      </c>
      <c r="R3" s="1" t="s">
        <v>111</v>
      </c>
      <c r="S3" s="1" t="s">
        <v>112</v>
      </c>
      <c r="T3" s="1" t="s">
        <v>113</v>
      </c>
    </row>
    <row r="4" s="1" customFormat="1" spans="1:20">
      <c r="A4" s="3">
        <v>15245407460</v>
      </c>
      <c r="B4" s="1" t="s">
        <v>100</v>
      </c>
      <c r="C4" s="1" t="s">
        <v>117</v>
      </c>
      <c r="D4" s="1" t="s">
        <v>118</v>
      </c>
      <c r="E4" s="1" t="s">
        <v>61</v>
      </c>
      <c r="F4" s="1" t="s">
        <v>100</v>
      </c>
      <c r="G4" s="1" t="s">
        <v>103</v>
      </c>
      <c r="H4" s="1" t="s">
        <v>104</v>
      </c>
      <c r="I4" s="1" t="s">
        <v>119</v>
      </c>
      <c r="J4" s="1" t="s">
        <v>106</v>
      </c>
      <c r="K4" s="1" t="s">
        <v>119</v>
      </c>
      <c r="L4" s="1" t="s">
        <v>119</v>
      </c>
      <c r="M4" s="1" t="s">
        <v>107</v>
      </c>
      <c r="N4" s="1" t="s">
        <v>107</v>
      </c>
      <c r="O4" s="1" t="s">
        <v>108</v>
      </c>
      <c r="P4" s="1" t="s">
        <v>109</v>
      </c>
      <c r="Q4" s="1" t="s">
        <v>120</v>
      </c>
      <c r="R4" s="1" t="s">
        <v>111</v>
      </c>
      <c r="S4" s="1" t="s">
        <v>112</v>
      </c>
      <c r="T4" s="1" t="s">
        <v>113</v>
      </c>
    </row>
    <row r="5" s="1" customFormat="1" spans="1:20">
      <c r="A5" s="3">
        <v>15244938878</v>
      </c>
      <c r="B5" s="1" t="s">
        <v>100</v>
      </c>
      <c r="C5" s="1" t="s">
        <v>121</v>
      </c>
      <c r="D5" s="1" t="s">
        <v>122</v>
      </c>
      <c r="E5" s="1" t="s">
        <v>58</v>
      </c>
      <c r="F5" s="1" t="s">
        <v>100</v>
      </c>
      <c r="G5" s="1" t="s">
        <v>103</v>
      </c>
      <c r="H5" s="1" t="s">
        <v>104</v>
      </c>
      <c r="I5" s="1" t="s">
        <v>123</v>
      </c>
      <c r="J5" s="1" t="s">
        <v>106</v>
      </c>
      <c r="K5" s="1" t="s">
        <v>123</v>
      </c>
      <c r="L5" s="1" t="s">
        <v>123</v>
      </c>
      <c r="M5" s="1" t="s">
        <v>107</v>
      </c>
      <c r="N5" s="1" t="s">
        <v>107</v>
      </c>
      <c r="O5" s="1" t="s">
        <v>108</v>
      </c>
      <c r="P5" s="1" t="s">
        <v>109</v>
      </c>
      <c r="Q5" s="1" t="s">
        <v>124</v>
      </c>
      <c r="R5" s="1" t="s">
        <v>111</v>
      </c>
      <c r="S5" s="1" t="s">
        <v>112</v>
      </c>
      <c r="T5" s="1" t="s">
        <v>113</v>
      </c>
    </row>
    <row r="6" s="1" customFormat="1" spans="1:20">
      <c r="A6" s="3">
        <v>15244408605</v>
      </c>
      <c r="B6" s="1" t="s">
        <v>100</v>
      </c>
      <c r="C6" s="1" t="s">
        <v>125</v>
      </c>
      <c r="D6" s="1" t="s">
        <v>126</v>
      </c>
      <c r="E6" s="1" t="s">
        <v>55</v>
      </c>
      <c r="F6" s="1" t="s">
        <v>100</v>
      </c>
      <c r="G6" s="1" t="s">
        <v>103</v>
      </c>
      <c r="H6" s="1" t="s">
        <v>104</v>
      </c>
      <c r="I6" s="1" t="s">
        <v>127</v>
      </c>
      <c r="J6" s="1" t="s">
        <v>106</v>
      </c>
      <c r="K6" s="1" t="s">
        <v>127</v>
      </c>
      <c r="L6" s="1" t="s">
        <v>127</v>
      </c>
      <c r="M6" s="1" t="s">
        <v>107</v>
      </c>
      <c r="N6" s="1" t="s">
        <v>107</v>
      </c>
      <c r="O6" s="1" t="s">
        <v>108</v>
      </c>
      <c r="P6" s="1" t="s">
        <v>109</v>
      </c>
      <c r="Q6" s="1" t="s">
        <v>128</v>
      </c>
      <c r="R6" s="1" t="s">
        <v>111</v>
      </c>
      <c r="S6" s="1" t="s">
        <v>112</v>
      </c>
      <c r="T6" s="1" t="s">
        <v>113</v>
      </c>
    </row>
    <row r="7" s="1" customFormat="1" spans="1:20">
      <c r="A7" s="3">
        <v>15244245410</v>
      </c>
      <c r="B7" s="1" t="s">
        <v>100</v>
      </c>
      <c r="C7" s="1" t="s">
        <v>129</v>
      </c>
      <c r="D7" s="1" t="s">
        <v>130</v>
      </c>
      <c r="E7" s="1" t="s">
        <v>52</v>
      </c>
      <c r="F7" s="1" t="s">
        <v>100</v>
      </c>
      <c r="G7" s="1" t="s">
        <v>103</v>
      </c>
      <c r="H7" s="1" t="s">
        <v>104</v>
      </c>
      <c r="I7" s="1" t="s">
        <v>131</v>
      </c>
      <c r="J7" s="1" t="s">
        <v>106</v>
      </c>
      <c r="K7" s="1" t="s">
        <v>131</v>
      </c>
      <c r="L7" s="1" t="s">
        <v>131</v>
      </c>
      <c r="M7" s="1" t="s">
        <v>107</v>
      </c>
      <c r="N7" s="1" t="s">
        <v>107</v>
      </c>
      <c r="O7" s="1" t="s">
        <v>108</v>
      </c>
      <c r="P7" s="1" t="s">
        <v>109</v>
      </c>
      <c r="Q7" s="1" t="s">
        <v>132</v>
      </c>
      <c r="R7" s="1" t="s">
        <v>111</v>
      </c>
      <c r="S7" s="1" t="s">
        <v>112</v>
      </c>
      <c r="T7" s="1" t="s">
        <v>113</v>
      </c>
    </row>
    <row r="8" s="1" customFormat="1" spans="1:20">
      <c r="A8" s="3">
        <v>15244207661</v>
      </c>
      <c r="B8" s="1" t="s">
        <v>100</v>
      </c>
      <c r="C8" s="1" t="s">
        <v>133</v>
      </c>
      <c r="D8" s="1" t="s">
        <v>130</v>
      </c>
      <c r="E8" s="1" t="s">
        <v>51</v>
      </c>
      <c r="F8" s="1" t="s">
        <v>100</v>
      </c>
      <c r="G8" s="1" t="s">
        <v>103</v>
      </c>
      <c r="H8" s="1" t="s">
        <v>104</v>
      </c>
      <c r="I8" s="1" t="s">
        <v>131</v>
      </c>
      <c r="J8" s="1" t="s">
        <v>106</v>
      </c>
      <c r="K8" s="1" t="s">
        <v>131</v>
      </c>
      <c r="L8" s="1" t="s">
        <v>131</v>
      </c>
      <c r="M8" s="1" t="s">
        <v>107</v>
      </c>
      <c r="N8" s="1" t="s">
        <v>107</v>
      </c>
      <c r="O8" s="1" t="s">
        <v>108</v>
      </c>
      <c r="P8" s="1" t="s">
        <v>109</v>
      </c>
      <c r="Q8" s="1" t="s">
        <v>134</v>
      </c>
      <c r="R8" s="1" t="s">
        <v>111</v>
      </c>
      <c r="S8" s="1" t="s">
        <v>112</v>
      </c>
      <c r="T8" s="1" t="s">
        <v>113</v>
      </c>
    </row>
    <row r="9" s="1" customFormat="1" spans="1:20">
      <c r="A9" s="3">
        <v>15244136504</v>
      </c>
      <c r="B9" s="1" t="s">
        <v>100</v>
      </c>
      <c r="C9" s="1" t="s">
        <v>135</v>
      </c>
      <c r="D9" s="1" t="s">
        <v>130</v>
      </c>
      <c r="E9" s="1" t="s">
        <v>50</v>
      </c>
      <c r="F9" s="1" t="s">
        <v>100</v>
      </c>
      <c r="G9" s="1" t="s">
        <v>103</v>
      </c>
      <c r="H9" s="1" t="s">
        <v>104</v>
      </c>
      <c r="I9" s="1" t="s">
        <v>131</v>
      </c>
      <c r="J9" s="1" t="s">
        <v>106</v>
      </c>
      <c r="K9" s="1" t="s">
        <v>131</v>
      </c>
      <c r="L9" s="1" t="s">
        <v>131</v>
      </c>
      <c r="M9" s="1" t="s">
        <v>107</v>
      </c>
      <c r="N9" s="1" t="s">
        <v>107</v>
      </c>
      <c r="O9" s="1" t="s">
        <v>108</v>
      </c>
      <c r="P9" s="1" t="s">
        <v>109</v>
      </c>
      <c r="Q9" s="1" t="s">
        <v>136</v>
      </c>
      <c r="R9" s="1" t="s">
        <v>111</v>
      </c>
      <c r="S9" s="1" t="s">
        <v>112</v>
      </c>
      <c r="T9" s="1" t="s">
        <v>113</v>
      </c>
    </row>
    <row r="10" s="1" customFormat="1" spans="1:20">
      <c r="A10" s="3">
        <v>15243779371</v>
      </c>
      <c r="B10" s="1" t="s">
        <v>100</v>
      </c>
      <c r="C10" s="1" t="s">
        <v>137</v>
      </c>
      <c r="D10" s="1" t="s">
        <v>138</v>
      </c>
      <c r="E10" s="1" t="s">
        <v>47</v>
      </c>
      <c r="F10" s="1" t="s">
        <v>100</v>
      </c>
      <c r="G10" s="1" t="s">
        <v>103</v>
      </c>
      <c r="H10" s="1" t="s">
        <v>104</v>
      </c>
      <c r="I10" s="1" t="s">
        <v>139</v>
      </c>
      <c r="J10" s="1" t="s">
        <v>106</v>
      </c>
      <c r="K10" s="1" t="s">
        <v>139</v>
      </c>
      <c r="L10" s="1" t="s">
        <v>139</v>
      </c>
      <c r="M10" s="1" t="s">
        <v>107</v>
      </c>
      <c r="N10" s="1" t="s">
        <v>107</v>
      </c>
      <c r="O10" s="1" t="s">
        <v>108</v>
      </c>
      <c r="P10" s="1" t="s">
        <v>109</v>
      </c>
      <c r="Q10" s="1" t="s">
        <v>140</v>
      </c>
      <c r="R10" s="1" t="s">
        <v>111</v>
      </c>
      <c r="S10" s="1" t="s">
        <v>112</v>
      </c>
      <c r="T10" s="1" t="s">
        <v>113</v>
      </c>
    </row>
    <row r="11" s="1" customFormat="1" spans="1:20">
      <c r="A11" s="3">
        <v>15243773718</v>
      </c>
      <c r="B11" s="1" t="s">
        <v>100</v>
      </c>
      <c r="C11" s="1" t="s">
        <v>141</v>
      </c>
      <c r="D11" s="1" t="s">
        <v>142</v>
      </c>
      <c r="E11" s="1" t="s">
        <v>35</v>
      </c>
      <c r="F11" s="1" t="s">
        <v>100</v>
      </c>
      <c r="G11" s="1" t="s">
        <v>103</v>
      </c>
      <c r="H11" s="1" t="s">
        <v>104</v>
      </c>
      <c r="I11" s="1" t="s">
        <v>143</v>
      </c>
      <c r="J11" s="1" t="s">
        <v>106</v>
      </c>
      <c r="K11" s="1" t="s">
        <v>143</v>
      </c>
      <c r="L11" s="1" t="s">
        <v>143</v>
      </c>
      <c r="M11" s="1" t="s">
        <v>107</v>
      </c>
      <c r="N11" s="1" t="s">
        <v>107</v>
      </c>
      <c r="O11" s="1" t="s">
        <v>108</v>
      </c>
      <c r="P11" s="1" t="s">
        <v>109</v>
      </c>
      <c r="Q11" s="1" t="s">
        <v>144</v>
      </c>
      <c r="R11" s="1" t="s">
        <v>111</v>
      </c>
      <c r="S11" s="1" t="s">
        <v>112</v>
      </c>
      <c r="T11" s="1" t="s">
        <v>113</v>
      </c>
    </row>
    <row r="12" s="1" customFormat="1" spans="1:20">
      <c r="A12" s="3">
        <v>15243306544</v>
      </c>
      <c r="B12" s="1" t="s">
        <v>100</v>
      </c>
      <c r="C12" s="1" t="s">
        <v>145</v>
      </c>
      <c r="D12" s="1" t="s">
        <v>138</v>
      </c>
      <c r="E12" s="1" t="s">
        <v>44</v>
      </c>
      <c r="F12" s="1" t="s">
        <v>100</v>
      </c>
      <c r="G12" s="1" t="s">
        <v>103</v>
      </c>
      <c r="H12" s="1" t="s">
        <v>104</v>
      </c>
      <c r="I12" s="1" t="s">
        <v>146</v>
      </c>
      <c r="J12" s="1" t="s">
        <v>106</v>
      </c>
      <c r="K12" s="1" t="s">
        <v>146</v>
      </c>
      <c r="L12" s="1" t="s">
        <v>146</v>
      </c>
      <c r="M12" s="1" t="s">
        <v>107</v>
      </c>
      <c r="N12" s="1" t="s">
        <v>107</v>
      </c>
      <c r="O12" s="1" t="s">
        <v>108</v>
      </c>
      <c r="P12" s="1" t="s">
        <v>109</v>
      </c>
      <c r="Q12" s="1" t="s">
        <v>147</v>
      </c>
      <c r="R12" s="1" t="s">
        <v>111</v>
      </c>
      <c r="S12" s="1" t="s">
        <v>112</v>
      </c>
      <c r="T12" s="1" t="s">
        <v>113</v>
      </c>
    </row>
    <row r="13" s="1" customFormat="1" spans="1:20">
      <c r="A13" s="3">
        <v>15242523666</v>
      </c>
      <c r="B13" s="1" t="s">
        <v>148</v>
      </c>
      <c r="C13" s="1" t="s">
        <v>149</v>
      </c>
      <c r="D13" s="1" t="s">
        <v>150</v>
      </c>
      <c r="E13" s="1" t="s">
        <v>151</v>
      </c>
      <c r="F13" s="1" t="s">
        <v>148</v>
      </c>
      <c r="G13" s="1" t="s">
        <v>100</v>
      </c>
      <c r="H13" s="1" t="s">
        <v>104</v>
      </c>
      <c r="I13" s="1" t="s">
        <v>152</v>
      </c>
      <c r="J13" s="1" t="s">
        <v>106</v>
      </c>
      <c r="K13" s="1" t="s">
        <v>152</v>
      </c>
      <c r="L13" s="1" t="s">
        <v>152</v>
      </c>
      <c r="M13" s="1" t="s">
        <v>107</v>
      </c>
      <c r="N13" s="1" t="s">
        <v>107</v>
      </c>
      <c r="O13" s="1" t="s">
        <v>108</v>
      </c>
      <c r="P13" s="1" t="s">
        <v>109</v>
      </c>
      <c r="Q13" s="1" t="s">
        <v>153</v>
      </c>
      <c r="R13" s="1" t="s">
        <v>111</v>
      </c>
      <c r="S13" s="1" t="s">
        <v>112</v>
      </c>
      <c r="T13" s="1" t="s">
        <v>113</v>
      </c>
    </row>
    <row r="14" s="1" customFormat="1" spans="1:20">
      <c r="A14" s="3">
        <v>15241309382</v>
      </c>
      <c r="B14" s="1" t="s">
        <v>148</v>
      </c>
      <c r="C14" s="1" t="s">
        <v>154</v>
      </c>
      <c r="D14" s="1" t="s">
        <v>155</v>
      </c>
      <c r="E14" s="1" t="s">
        <v>38</v>
      </c>
      <c r="F14" s="1" t="s">
        <v>148</v>
      </c>
      <c r="G14" s="1" t="s">
        <v>100</v>
      </c>
      <c r="H14" s="1" t="s">
        <v>104</v>
      </c>
      <c r="I14" s="1" t="s">
        <v>156</v>
      </c>
      <c r="J14" s="1" t="s">
        <v>106</v>
      </c>
      <c r="K14" s="1" t="s">
        <v>156</v>
      </c>
      <c r="L14" s="1" t="s">
        <v>156</v>
      </c>
      <c r="M14" s="1" t="s">
        <v>107</v>
      </c>
      <c r="N14" s="1" t="s">
        <v>107</v>
      </c>
      <c r="O14" s="1" t="s">
        <v>108</v>
      </c>
      <c r="P14" s="1" t="s">
        <v>109</v>
      </c>
      <c r="Q14" s="1" t="s">
        <v>157</v>
      </c>
      <c r="R14" s="1" t="s">
        <v>111</v>
      </c>
      <c r="S14" s="1" t="s">
        <v>112</v>
      </c>
      <c r="T14" s="1" t="s">
        <v>113</v>
      </c>
    </row>
    <row r="15" s="1" customFormat="1" spans="1:20">
      <c r="A15" s="3">
        <v>15240924081</v>
      </c>
      <c r="B15" s="1" t="s">
        <v>148</v>
      </c>
      <c r="C15" s="1" t="s">
        <v>158</v>
      </c>
      <c r="D15" s="1" t="s">
        <v>142</v>
      </c>
      <c r="E15" s="1" t="s">
        <v>35</v>
      </c>
      <c r="F15" s="1" t="s">
        <v>148</v>
      </c>
      <c r="G15" s="1" t="s">
        <v>100</v>
      </c>
      <c r="H15" s="1" t="s">
        <v>104</v>
      </c>
      <c r="I15" s="1" t="s">
        <v>159</v>
      </c>
      <c r="J15" s="1" t="s">
        <v>106</v>
      </c>
      <c r="K15" s="1" t="s">
        <v>159</v>
      </c>
      <c r="L15" s="1" t="s">
        <v>159</v>
      </c>
      <c r="M15" s="1" t="s">
        <v>107</v>
      </c>
      <c r="N15" s="1" t="s">
        <v>107</v>
      </c>
      <c r="O15" s="1" t="s">
        <v>108</v>
      </c>
      <c r="P15" s="1" t="s">
        <v>109</v>
      </c>
      <c r="Q15" s="1" t="s">
        <v>160</v>
      </c>
      <c r="R15" s="1" t="s">
        <v>111</v>
      </c>
      <c r="S15" s="1" t="s">
        <v>112</v>
      </c>
      <c r="T15" s="1" t="s">
        <v>113</v>
      </c>
    </row>
    <row r="16" s="1" customFormat="1" spans="1:20">
      <c r="A16" s="3">
        <v>15240585875</v>
      </c>
      <c r="B16" s="1" t="s">
        <v>148</v>
      </c>
      <c r="C16" s="1" t="s">
        <v>161</v>
      </c>
      <c r="D16" s="1" t="s">
        <v>162</v>
      </c>
      <c r="E16" s="1" t="s">
        <v>29</v>
      </c>
      <c r="F16" s="1" t="s">
        <v>148</v>
      </c>
      <c r="G16" s="1" t="s">
        <v>100</v>
      </c>
      <c r="H16" s="1" t="s">
        <v>104</v>
      </c>
      <c r="I16" s="1" t="s">
        <v>163</v>
      </c>
      <c r="J16" s="1" t="s">
        <v>106</v>
      </c>
      <c r="K16" s="1" t="s">
        <v>163</v>
      </c>
      <c r="L16" s="1" t="s">
        <v>163</v>
      </c>
      <c r="M16" s="1" t="s">
        <v>107</v>
      </c>
      <c r="N16" s="1" t="s">
        <v>107</v>
      </c>
      <c r="O16" s="1" t="s">
        <v>108</v>
      </c>
      <c r="P16" s="1" t="s">
        <v>109</v>
      </c>
      <c r="Q16" s="1" t="s">
        <v>164</v>
      </c>
      <c r="R16" s="1" t="s">
        <v>111</v>
      </c>
      <c r="S16" s="1" t="s">
        <v>112</v>
      </c>
      <c r="T16" s="1" t="s">
        <v>113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2021-06-04T01:59:52Z</dcterms:created>
  <dcterms:modified xsi:type="dcterms:W3CDTF">2021-06-04T02:08:58Z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63CF573CDC4C4477B8292CA7AFAACC81</vt:lpwstr>
  </property>
  <property fmtid="{D5CDD505-2E9C-101B-9397-08002B2CF9AE}" pid="3" name="KSOProductBuildVer">
    <vt:lpwstr>2052-11.1.0.10495</vt:lpwstr>
  </property>
</Properties>
</file>