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<sst xmlns="http://schemas.openxmlformats.org/spreadsheetml/2006/main" count="339" uniqueCount="128">
  <si>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</si>
  <si>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</si>
  <si>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</si>
  <si>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</si>
  <si>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</si>
  <si>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</si>
  <si>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</si>
  <si>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</si>
  <si>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</si>
  <si>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</si>
  <si>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</si>
  <si>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</si>
  <si>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</si>
  <si>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</si>
  <si>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</si>
  <si>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</si>
  <si>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</si>
  <si>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</si>
  <si>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</si>
  <si>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</si>
  <si>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</si>
  <si>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</si>
  <si>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</si>
  <si>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</si>
  <si>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</si>
  <si>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</si>
  <si>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</si>
  <si>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60平开间&lt;双人入住&gt;&lt;双早&gt;&lt;大床&gt;</t>
  </si>
  <si>
    <t>CNY</t>
  </si>
  <si>
    <t>刘璐</t>
  </si>
  <si>
    <t>CA13744210603CNY</t>
  </si>
  <si>
    <t>未提现</t>
  </si>
  <si>
    <t>携程开票</t>
  </si>
  <si>
    <t>[梅州]梅州麓湖山酒店(62503407)</t>
  </si>
  <si>
    <t>公寓标准大床房&lt;大床&gt;&lt;双人入住&gt;&lt;双早&gt;</t>
  </si>
  <si>
    <t>杨艳方,苏作群</t>
  </si>
  <si>
    <t>余彩红</t>
  </si>
  <si>
    <t>[安顺]安顺豪生温泉度假酒店(71662034)</t>
  </si>
  <si>
    <t>高级大床房&lt;双人入住&gt;&lt;内宾&gt;&lt;双早&gt;&lt; DLTZ &gt;</t>
  </si>
  <si>
    <t>杨全凯</t>
  </si>
  <si>
    <t>韦元直</t>
  </si>
  <si>
    <t>豪华大床房&lt;双人入住&gt;&lt;内宾&gt;&lt;双早&gt;&lt; DLTZ &gt;</t>
  </si>
  <si>
    <t>吴辉明</t>
  </si>
  <si>
    <t>刘徽</t>
  </si>
  <si>
    <t>卢杰豪</t>
  </si>
  <si>
    <t>CA13744210604CNY</t>
  </si>
  <si>
    <t>李思聪</t>
  </si>
  <si>
    <t>好莱坞双床房&lt;双人入住&gt;&lt;内宾&gt;&lt;双早&gt;&lt; DLTZ &gt;</t>
  </si>
  <si>
    <t>蒋松</t>
  </si>
  <si>
    <t>熊杰</t>
  </si>
  <si>
    <t>高级双床房&lt;双人入住&gt;&lt;内宾&gt;&lt;双早&gt;&lt; DLTZ &gt;</t>
  </si>
  <si>
    <t>赵小勇</t>
  </si>
  <si>
    <t>何聪雄</t>
  </si>
  <si>
    <t>[广州]锦江都城酒店（广州番禺万博店）(73663791)</t>
  </si>
  <si>
    <t>时尚商务房&lt;大床&gt;&lt;双人入住&gt;&lt;特价&gt;&lt;无早&gt;</t>
  </si>
  <si>
    <t>麦泳乐</t>
  </si>
  <si>
    <t>[大理市]大理碧玉间海景客栈(64243318)</t>
  </si>
  <si>
    <t>山雪海景亲子房&lt;今日特价 &gt;&lt;双人入住&gt;&lt;无早&gt;</t>
  </si>
  <si>
    <t>何柳</t>
  </si>
  <si>
    <t>，</t>
  </si>
  <si>
    <t>202105181513460025</t>
  </si>
  <si>
    <t>202105181952320021</t>
  </si>
  <si>
    <t>202105182043170021</t>
  </si>
  <si>
    <t>202105182215520021</t>
  </si>
  <si>
    <t>202105190807170020</t>
  </si>
  <si>
    <t>202105190826310025</t>
  </si>
  <si>
    <t>202105190928190025</t>
  </si>
  <si>
    <t>202105191516070020</t>
  </si>
  <si>
    <t>202105191532200020</t>
  </si>
  <si>
    <t>A210604111310481 HOP直采：7254元</t>
  </si>
  <si>
    <t>A210604111357481 HOP SAAS：804元</t>
  </si>
  <si>
    <t>i210604111222 房集：3252元</t>
  </si>
  <si>
    <t>总计：11310元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</si>
  <si>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</si>
  <si>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</si>
  <si>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</si>
  <si>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</si>
  <si>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</si>
  <si>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</si>
  <si>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</si>
  <si>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</si>
  <si>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</si>
  <si>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</si>
  <si>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</si>
  <si>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</si>
  <si>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</si>
  <si>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</si>
  <si>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</si>
  <si>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</si>
  <si>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</si>
  <si>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</si>
  <si>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2123216</t>
  </si>
  <si>
    <t>大理碧玉间海景客栈</t>
  </si>
  <si>
    <t>2021-05-20</t>
  </si>
  <si>
    <t>退房日月结</t>
  </si>
  <si>
    <t>170.00</t>
  </si>
  <si>
    <t>RMB</t>
  </si>
  <si>
    <t>0</t>
  </si>
  <si>
    <t>0.00</t>
  </si>
  <si>
    <t>携程汇登国内直连</t>
  </si>
  <si>
    <t>2021-05-19 18:15:17</t>
  </si>
  <si>
    <t>否</t>
  </si>
  <si>
    <t>广州汇登信息科技有限公司</t>
  </si>
  <si>
    <t>直采</t>
  </si>
  <si>
    <t>2123202</t>
  </si>
  <si>
    <t>锦江都城酒店（广州番禺万博店）</t>
  </si>
  <si>
    <t>334.00</t>
  </si>
  <si>
    <t>2021-05-19 18:07:21</t>
  </si>
  <si>
    <t>2021-05-18</t>
  </si>
  <si>
    <t>2121505</t>
  </si>
  <si>
    <t>梅州麓湖山酒店</t>
  </si>
  <si>
    <t>268.00</t>
  </si>
  <si>
    <t>2021-05-18 14:07:52</t>
  </si>
  <si>
    <t>Saas酒店</t>
  </si>
  <si>
    <t>2121416</t>
  </si>
  <si>
    <t>536.00</t>
  </si>
  <si>
    <t>2021-05-18 13:18:26</t>
  </si>
  <si>
    <t>2021-05-16</t>
  </si>
  <si>
    <t>2119535</t>
  </si>
  <si>
    <t>上海镛舍酒店</t>
  </si>
  <si>
    <t>2250.00</t>
  </si>
  <si>
    <t>2021-05-17 10:03:27</t>
  </si>
  <si>
    <t>2021-05-15</t>
  </si>
  <si>
    <t>2117093</t>
  </si>
  <si>
    <t>2021-05-15 17:46:17</t>
  </si>
  <si>
    <t>2021-05-11</t>
  </si>
  <si>
    <t>2110325</t>
  </si>
  <si>
    <t>2021-05-12 08:28:59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</si>
</sst>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1" borderId="5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15189333298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44334</v>
      </c>
      <c r="G2" s="5">
        <v>44335</v>
      </c>
      <c r="H2" s="4">
        <v>1</v>
      </c>
      <c r="I2" s="4">
        <v>1</v>
      </c>
      <c r="J2" s="4">
        <v>1</v>
      </c>
      <c r="K2" s="4" t="s">
        <v>28</v>
      </c>
      <c r="L2" s="4">
        <v>2250</v>
      </c>
      <c r="M2" s="4">
        <v>2250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44327</v>
      </c>
      <c r="S2" s="5">
        <v>44350</v>
      </c>
      <c r="T2" s="4" t="s">
        <v>32</v>
      </c>
      <c r="U2" s="4">
        <v>2250</v>
      </c>
      <c r="V2" s="4">
        <v>0</v>
      </c>
      <c r="W2" s="4">
        <v>0</v>
      </c>
      <c r="X2" s="4">
        <v>2110325</v>
      </c>
    </row>
    <row r="3" s="4" customFormat="1" spans="1:24">
      <c r="A3" s="4">
        <v>15239821664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44334</v>
      </c>
      <c r="G3" s="5">
        <v>44335</v>
      </c>
      <c r="H3" s="4">
        <v>2</v>
      </c>
      <c r="I3" s="4">
        <v>1</v>
      </c>
      <c r="J3" s="4">
        <v>2</v>
      </c>
      <c r="K3" s="4" t="s">
        <v>28</v>
      </c>
      <c r="L3" s="4">
        <v>536</v>
      </c>
      <c r="M3" s="4">
        <v>536</v>
      </c>
      <c r="N3" s="4" t="s">
        <v>35</v>
      </c>
      <c r="O3" s="4" t="s">
        <v>30</v>
      </c>
      <c r="P3" s="4" t="s">
        <v>31</v>
      </c>
      <c r="Q3" s="4">
        <v>0</v>
      </c>
      <c r="R3" s="6">
        <v>44334</v>
      </c>
      <c r="S3" s="5">
        <v>44350</v>
      </c>
      <c r="T3" s="4" t="s">
        <v>32</v>
      </c>
      <c r="U3" s="4">
        <v>536</v>
      </c>
      <c r="V3" s="4">
        <v>0</v>
      </c>
      <c r="W3" s="4">
        <v>0</v>
      </c>
      <c r="X3" s="4">
        <v>2121416</v>
      </c>
    </row>
    <row r="4" s="4" customFormat="1" spans="1:23">
      <c r="A4" s="4">
        <v>15240134828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44334</v>
      </c>
      <c r="G4" s="5">
        <v>44335</v>
      </c>
      <c r="H4" s="4">
        <v>1</v>
      </c>
      <c r="I4" s="4">
        <v>1</v>
      </c>
      <c r="J4" s="4">
        <v>1</v>
      </c>
      <c r="K4" s="4" t="s">
        <v>28</v>
      </c>
      <c r="L4" s="4">
        <v>268</v>
      </c>
      <c r="M4" s="4">
        <v>268</v>
      </c>
      <c r="N4" s="4" t="s">
        <v>36</v>
      </c>
      <c r="O4" s="4" t="s">
        <v>30</v>
      </c>
      <c r="P4" s="4" t="s">
        <v>31</v>
      </c>
      <c r="Q4" s="4">
        <v>0</v>
      </c>
      <c r="R4" s="6">
        <v>44334</v>
      </c>
      <c r="S4" s="5">
        <v>44350</v>
      </c>
      <c r="T4" s="4" t="s">
        <v>32</v>
      </c>
      <c r="U4" s="4">
        <v>268</v>
      </c>
      <c r="V4" s="4">
        <v>0</v>
      </c>
      <c r="W4" s="4">
        <v>0</v>
      </c>
    </row>
    <row r="5" s="4" customFormat="1" spans="1:23">
      <c r="A5" s="4">
        <v>15240465179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44334</v>
      </c>
      <c r="G5" s="5">
        <v>44335</v>
      </c>
      <c r="H5" s="4">
        <v>1</v>
      </c>
      <c r="I5" s="4">
        <v>1</v>
      </c>
      <c r="J5" s="4">
        <v>1</v>
      </c>
      <c r="K5" s="4" t="s">
        <v>28</v>
      </c>
      <c r="L5" s="4">
        <v>357</v>
      </c>
      <c r="M5" s="4">
        <v>357</v>
      </c>
      <c r="N5" s="4" t="s">
        <v>39</v>
      </c>
      <c r="O5" s="4" t="s">
        <v>30</v>
      </c>
      <c r="P5" s="4" t="s">
        <v>31</v>
      </c>
      <c r="Q5" s="4">
        <v>0</v>
      </c>
      <c r="R5" s="6">
        <v>44334</v>
      </c>
      <c r="S5" s="5">
        <v>44350</v>
      </c>
      <c r="T5" s="4" t="s">
        <v>32</v>
      </c>
      <c r="U5" s="4">
        <v>357</v>
      </c>
      <c r="V5" s="4">
        <v>0</v>
      </c>
      <c r="W5" s="4">
        <v>0</v>
      </c>
    </row>
    <row r="6" s="4" customFormat="1" spans="1:23">
      <c r="A6" s="4">
        <v>15241978848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44334</v>
      </c>
      <c r="G6" s="5">
        <v>44335</v>
      </c>
      <c r="H6" s="4">
        <v>1</v>
      </c>
      <c r="I6" s="4">
        <v>1</v>
      </c>
      <c r="J6" s="4">
        <v>1</v>
      </c>
      <c r="K6" s="4" t="s">
        <v>28</v>
      </c>
      <c r="L6" s="4">
        <v>357</v>
      </c>
      <c r="M6" s="4">
        <v>357</v>
      </c>
      <c r="N6" s="4" t="s">
        <v>40</v>
      </c>
      <c r="O6" s="4" t="s">
        <v>30</v>
      </c>
      <c r="P6" s="4" t="s">
        <v>31</v>
      </c>
      <c r="Q6" s="4">
        <v>0</v>
      </c>
      <c r="R6" s="6">
        <v>44334</v>
      </c>
      <c r="S6" s="5">
        <v>44350</v>
      </c>
      <c r="T6" s="4" t="s">
        <v>32</v>
      </c>
      <c r="U6" s="4">
        <v>357</v>
      </c>
      <c r="V6" s="4">
        <v>0</v>
      </c>
      <c r="W6" s="4">
        <v>0</v>
      </c>
    </row>
    <row r="7" s="4" customFormat="1" spans="1:23">
      <c r="A7" s="4">
        <v>15242243118</v>
      </c>
      <c r="B7" s="4" t="s">
        <v>24</v>
      </c>
      <c r="C7" s="4" t="s">
        <v>25</v>
      </c>
      <c r="D7" s="4" t="s">
        <v>37</v>
      </c>
      <c r="E7" s="4" t="s">
        <v>41</v>
      </c>
      <c r="F7" s="5">
        <v>44334</v>
      </c>
      <c r="G7" s="5">
        <v>44335</v>
      </c>
      <c r="H7" s="4">
        <v>1</v>
      </c>
      <c r="I7" s="4">
        <v>1</v>
      </c>
      <c r="J7" s="4">
        <v>1</v>
      </c>
      <c r="K7" s="4" t="s">
        <v>28</v>
      </c>
      <c r="L7" s="4">
        <v>400</v>
      </c>
      <c r="M7" s="4">
        <v>400</v>
      </c>
      <c r="N7" s="4" t="s">
        <v>42</v>
      </c>
      <c r="O7" s="4" t="s">
        <v>30</v>
      </c>
      <c r="P7" s="4" t="s">
        <v>31</v>
      </c>
      <c r="Q7" s="4">
        <v>0</v>
      </c>
      <c r="R7" s="6">
        <v>44334</v>
      </c>
      <c r="S7" s="5">
        <v>44350</v>
      </c>
      <c r="T7" s="4" t="s">
        <v>32</v>
      </c>
      <c r="U7" s="4">
        <v>400</v>
      </c>
      <c r="V7" s="4">
        <v>0</v>
      </c>
      <c r="W7" s="4">
        <v>0</v>
      </c>
    </row>
    <row r="8" s="4" customFormat="1" spans="1:23">
      <c r="A8" s="4">
        <v>15242742690</v>
      </c>
      <c r="B8" s="4" t="s">
        <v>24</v>
      </c>
      <c r="C8" s="4" t="s">
        <v>25</v>
      </c>
      <c r="D8" s="4" t="s">
        <v>37</v>
      </c>
      <c r="E8" s="4" t="s">
        <v>38</v>
      </c>
      <c r="F8" s="5">
        <v>44334</v>
      </c>
      <c r="G8" s="5">
        <v>44335</v>
      </c>
      <c r="H8" s="4">
        <v>1</v>
      </c>
      <c r="I8" s="4">
        <v>1</v>
      </c>
      <c r="J8" s="4">
        <v>1</v>
      </c>
      <c r="K8" s="4" t="s">
        <v>28</v>
      </c>
      <c r="L8" s="4">
        <v>357</v>
      </c>
      <c r="M8" s="4">
        <v>357</v>
      </c>
      <c r="N8" s="4" t="s">
        <v>43</v>
      </c>
      <c r="O8" s="4" t="s">
        <v>30</v>
      </c>
      <c r="P8" s="4" t="s">
        <v>31</v>
      </c>
      <c r="Q8" s="4">
        <v>0</v>
      </c>
      <c r="R8" s="6">
        <v>44334</v>
      </c>
      <c r="S8" s="5">
        <v>44350</v>
      </c>
      <c r="T8" s="4" t="s">
        <v>32</v>
      </c>
      <c r="U8" s="4">
        <v>357</v>
      </c>
      <c r="V8" s="4">
        <v>0</v>
      </c>
      <c r="W8" s="4">
        <v>0</v>
      </c>
    </row>
    <row r="9" s="4" customFormat="1" spans="1:24">
      <c r="A9" s="4">
        <v>15203196930</v>
      </c>
      <c r="B9" s="4" t="s">
        <v>24</v>
      </c>
      <c r="C9" s="4" t="s">
        <v>25</v>
      </c>
      <c r="D9" s="4" t="s">
        <v>26</v>
      </c>
      <c r="E9" s="4" t="s">
        <v>27</v>
      </c>
      <c r="F9" s="5">
        <v>44335</v>
      </c>
      <c r="G9" s="5">
        <v>44336</v>
      </c>
      <c r="H9" s="4">
        <v>1</v>
      </c>
      <c r="I9" s="4">
        <v>1</v>
      </c>
      <c r="J9" s="4">
        <v>1</v>
      </c>
      <c r="K9" s="4" t="s">
        <v>28</v>
      </c>
      <c r="L9" s="4">
        <v>2250</v>
      </c>
      <c r="M9" s="4">
        <v>2250</v>
      </c>
      <c r="N9" s="4" t="s">
        <v>44</v>
      </c>
      <c r="O9" s="4" t="s">
        <v>45</v>
      </c>
      <c r="P9" s="4" t="s">
        <v>31</v>
      </c>
      <c r="Q9" s="4">
        <v>0</v>
      </c>
      <c r="R9" s="6">
        <v>44331</v>
      </c>
      <c r="S9" s="5">
        <v>44351</v>
      </c>
      <c r="T9" s="4" t="s">
        <v>32</v>
      </c>
      <c r="U9" s="4">
        <v>2250</v>
      </c>
      <c r="V9" s="4">
        <v>0</v>
      </c>
      <c r="W9" s="4">
        <v>0</v>
      </c>
      <c r="X9" s="4">
        <v>2117093</v>
      </c>
    </row>
    <row r="10" s="4" customFormat="1" spans="1:24">
      <c r="A10" s="4">
        <v>15204861379</v>
      </c>
      <c r="B10" s="4" t="s">
        <v>24</v>
      </c>
      <c r="C10" s="4" t="s">
        <v>25</v>
      </c>
      <c r="D10" s="4" t="s">
        <v>26</v>
      </c>
      <c r="E10" s="4" t="s">
        <v>27</v>
      </c>
      <c r="F10" s="5">
        <v>44335</v>
      </c>
      <c r="G10" s="5">
        <v>44336</v>
      </c>
      <c r="H10" s="4">
        <v>1</v>
      </c>
      <c r="I10" s="4">
        <v>1</v>
      </c>
      <c r="J10" s="4">
        <v>1</v>
      </c>
      <c r="K10" s="4" t="s">
        <v>28</v>
      </c>
      <c r="L10" s="4">
        <v>2250</v>
      </c>
      <c r="M10" s="4">
        <v>2250</v>
      </c>
      <c r="N10" s="4" t="s">
        <v>46</v>
      </c>
      <c r="O10" s="4" t="s">
        <v>45</v>
      </c>
      <c r="P10" s="4" t="s">
        <v>31</v>
      </c>
      <c r="Q10" s="4">
        <v>0</v>
      </c>
      <c r="R10" s="6">
        <v>44332</v>
      </c>
      <c r="S10" s="5">
        <v>44351</v>
      </c>
      <c r="T10" s="4" t="s">
        <v>32</v>
      </c>
      <c r="U10" s="4">
        <v>2250</v>
      </c>
      <c r="V10" s="4">
        <v>0</v>
      </c>
      <c r="W10" s="4">
        <v>0</v>
      </c>
      <c r="X10" s="4">
        <v>2119535</v>
      </c>
    </row>
    <row r="11" s="4" customFormat="1" spans="1:23">
      <c r="A11" s="4">
        <v>15243212011</v>
      </c>
      <c r="B11" s="4" t="s">
        <v>24</v>
      </c>
      <c r="C11" s="4" t="s">
        <v>25</v>
      </c>
      <c r="D11" s="4" t="s">
        <v>37</v>
      </c>
      <c r="E11" s="4" t="s">
        <v>47</v>
      </c>
      <c r="F11" s="5">
        <v>44335</v>
      </c>
      <c r="G11" s="5">
        <v>44336</v>
      </c>
      <c r="H11" s="4">
        <v>1</v>
      </c>
      <c r="I11" s="4">
        <v>1</v>
      </c>
      <c r="J11" s="4">
        <v>1</v>
      </c>
      <c r="K11" s="4" t="s">
        <v>28</v>
      </c>
      <c r="L11" s="4">
        <v>355</v>
      </c>
      <c r="M11" s="4">
        <v>355</v>
      </c>
      <c r="N11" s="4" t="s">
        <v>48</v>
      </c>
      <c r="O11" s="4" t="s">
        <v>45</v>
      </c>
      <c r="P11" s="4" t="s">
        <v>31</v>
      </c>
      <c r="Q11" s="4">
        <v>0</v>
      </c>
      <c r="R11" s="6">
        <v>44335</v>
      </c>
      <c r="S11" s="5">
        <v>44351</v>
      </c>
      <c r="T11" s="4" t="s">
        <v>32</v>
      </c>
      <c r="U11" s="4">
        <v>355</v>
      </c>
      <c r="V11" s="4">
        <v>0</v>
      </c>
      <c r="W11" s="4">
        <v>0</v>
      </c>
    </row>
    <row r="12" s="4" customFormat="1" spans="1:23">
      <c r="A12" s="4">
        <v>15243508533</v>
      </c>
      <c r="B12" s="4" t="s">
        <v>24</v>
      </c>
      <c r="C12" s="4" t="s">
        <v>25</v>
      </c>
      <c r="D12" s="4" t="s">
        <v>37</v>
      </c>
      <c r="E12" s="4" t="s">
        <v>38</v>
      </c>
      <c r="F12" s="5">
        <v>44335</v>
      </c>
      <c r="G12" s="5">
        <v>44336</v>
      </c>
      <c r="H12" s="4">
        <v>1</v>
      </c>
      <c r="I12" s="4">
        <v>1</v>
      </c>
      <c r="J12" s="4">
        <v>1</v>
      </c>
      <c r="K12" s="4" t="s">
        <v>28</v>
      </c>
      <c r="L12" s="4">
        <v>357</v>
      </c>
      <c r="M12" s="4">
        <v>357</v>
      </c>
      <c r="N12" s="4" t="s">
        <v>49</v>
      </c>
      <c r="O12" s="4" t="s">
        <v>45</v>
      </c>
      <c r="P12" s="4" t="s">
        <v>31</v>
      </c>
      <c r="Q12" s="4">
        <v>0</v>
      </c>
      <c r="R12" s="6">
        <v>44335</v>
      </c>
      <c r="S12" s="5">
        <v>44351</v>
      </c>
      <c r="T12" s="4" t="s">
        <v>32</v>
      </c>
      <c r="U12" s="4">
        <v>357</v>
      </c>
      <c r="V12" s="4">
        <v>0</v>
      </c>
      <c r="W12" s="4">
        <v>0</v>
      </c>
    </row>
    <row r="13" s="4" customFormat="1" spans="1:23">
      <c r="A13" s="4">
        <v>15243661783</v>
      </c>
      <c r="B13" s="4" t="s">
        <v>24</v>
      </c>
      <c r="C13" s="4" t="s">
        <v>25</v>
      </c>
      <c r="D13" s="4" t="s">
        <v>37</v>
      </c>
      <c r="E13" s="4" t="s">
        <v>38</v>
      </c>
      <c r="F13" s="5">
        <v>44335</v>
      </c>
      <c r="G13" s="5">
        <v>44336</v>
      </c>
      <c r="H13" s="4">
        <v>1</v>
      </c>
      <c r="I13" s="4">
        <v>1</v>
      </c>
      <c r="J13" s="4">
        <v>1</v>
      </c>
      <c r="K13" s="4" t="s">
        <v>28</v>
      </c>
      <c r="L13" s="4">
        <v>357</v>
      </c>
      <c r="M13" s="4">
        <v>357</v>
      </c>
      <c r="N13" s="4" t="s">
        <v>43</v>
      </c>
      <c r="O13" s="4" t="s">
        <v>45</v>
      </c>
      <c r="P13" s="4" t="s">
        <v>31</v>
      </c>
      <c r="Q13" s="4">
        <v>0</v>
      </c>
      <c r="R13" s="6">
        <v>44335</v>
      </c>
      <c r="S13" s="5">
        <v>44351</v>
      </c>
      <c r="T13" s="4" t="s">
        <v>32</v>
      </c>
      <c r="U13" s="4">
        <v>357</v>
      </c>
      <c r="V13" s="4">
        <v>0</v>
      </c>
      <c r="W13" s="4">
        <v>0</v>
      </c>
    </row>
    <row r="14" s="4" customFormat="1" spans="1:23">
      <c r="A14" s="4">
        <v>15244757224</v>
      </c>
      <c r="B14" s="4" t="s">
        <v>24</v>
      </c>
      <c r="C14" s="4" t="s">
        <v>25</v>
      </c>
      <c r="D14" s="4" t="s">
        <v>37</v>
      </c>
      <c r="E14" s="4" t="s">
        <v>50</v>
      </c>
      <c r="F14" s="5">
        <v>44335</v>
      </c>
      <c r="G14" s="5">
        <v>44336</v>
      </c>
      <c r="H14" s="4">
        <v>1</v>
      </c>
      <c r="I14" s="4">
        <v>1</v>
      </c>
      <c r="J14" s="4">
        <v>1</v>
      </c>
      <c r="K14" s="4" t="s">
        <v>28</v>
      </c>
      <c r="L14" s="4">
        <v>357</v>
      </c>
      <c r="M14" s="4">
        <v>357</v>
      </c>
      <c r="N14" s="4" t="s">
        <v>51</v>
      </c>
      <c r="O14" s="4" t="s">
        <v>45</v>
      </c>
      <c r="P14" s="4" t="s">
        <v>31</v>
      </c>
      <c r="Q14" s="4">
        <v>0</v>
      </c>
      <c r="R14" s="6">
        <v>44335</v>
      </c>
      <c r="S14" s="5">
        <v>44351</v>
      </c>
      <c r="T14" s="4" t="s">
        <v>32</v>
      </c>
      <c r="U14" s="4">
        <v>357</v>
      </c>
      <c r="V14" s="4">
        <v>0</v>
      </c>
      <c r="W14" s="4">
        <v>0</v>
      </c>
    </row>
    <row r="15" s="4" customFormat="1" spans="1:23">
      <c r="A15" s="4">
        <v>15244758278</v>
      </c>
      <c r="B15" s="4" t="s">
        <v>24</v>
      </c>
      <c r="C15" s="4" t="s">
        <v>25</v>
      </c>
      <c r="D15" s="4" t="s">
        <v>37</v>
      </c>
      <c r="E15" s="4" t="s">
        <v>47</v>
      </c>
      <c r="F15" s="5">
        <v>44335</v>
      </c>
      <c r="G15" s="5">
        <v>44336</v>
      </c>
      <c r="H15" s="4">
        <v>1</v>
      </c>
      <c r="I15" s="4">
        <v>1</v>
      </c>
      <c r="J15" s="4">
        <v>1</v>
      </c>
      <c r="K15" s="4" t="s">
        <v>28</v>
      </c>
      <c r="L15" s="4">
        <v>355</v>
      </c>
      <c r="M15" s="4">
        <v>355</v>
      </c>
      <c r="N15" s="4" t="s">
        <v>52</v>
      </c>
      <c r="O15" s="4" t="s">
        <v>45</v>
      </c>
      <c r="P15" s="4" t="s">
        <v>31</v>
      </c>
      <c r="Q15" s="4">
        <v>0</v>
      </c>
      <c r="R15" s="6">
        <v>44335</v>
      </c>
      <c r="S15" s="5">
        <v>44351</v>
      </c>
      <c r="T15" s="4" t="s">
        <v>32</v>
      </c>
      <c r="U15" s="4">
        <v>355</v>
      </c>
      <c r="V15" s="4">
        <v>0</v>
      </c>
      <c r="W15" s="4">
        <v>0</v>
      </c>
    </row>
    <row r="16" s="4" customFormat="1" spans="1:23">
      <c r="A16" s="4">
        <v>15245229305</v>
      </c>
      <c r="B16" s="4" t="s">
        <v>24</v>
      </c>
      <c r="C16" s="4" t="s">
        <v>25</v>
      </c>
      <c r="D16" s="4" t="s">
        <v>53</v>
      </c>
      <c r="E16" s="4" t="s">
        <v>54</v>
      </c>
      <c r="F16" s="5">
        <v>44335</v>
      </c>
      <c r="G16" s="5">
        <v>44336</v>
      </c>
      <c r="H16" s="4">
        <v>1</v>
      </c>
      <c r="I16" s="4">
        <v>1</v>
      </c>
      <c r="J16" s="4">
        <v>1</v>
      </c>
      <c r="K16" s="4" t="s">
        <v>28</v>
      </c>
      <c r="L16" s="4">
        <v>334</v>
      </c>
      <c r="M16" s="4">
        <v>334</v>
      </c>
      <c r="N16" s="4" t="s">
        <v>55</v>
      </c>
      <c r="O16" s="4" t="s">
        <v>45</v>
      </c>
      <c r="P16" s="4" t="s">
        <v>31</v>
      </c>
      <c r="Q16" s="4">
        <v>0</v>
      </c>
      <c r="R16" s="6">
        <v>44335</v>
      </c>
      <c r="S16" s="5">
        <v>44351</v>
      </c>
      <c r="T16" s="4" t="s">
        <v>32</v>
      </c>
      <c r="U16" s="4">
        <v>334</v>
      </c>
      <c r="V16" s="4">
        <v>0</v>
      </c>
      <c r="W16" s="4">
        <v>0</v>
      </c>
    </row>
    <row r="17" s="4" customFormat="1" spans="1:24">
      <c r="A17" s="4">
        <v>15245251157</v>
      </c>
      <c r="B17" s="4" t="s">
        <v>24</v>
      </c>
      <c r="C17" s="4" t="s">
        <v>25</v>
      </c>
      <c r="D17" s="4" t="s">
        <v>56</v>
      </c>
      <c r="E17" s="4" t="s">
        <v>57</v>
      </c>
      <c r="F17" s="5">
        <v>44335</v>
      </c>
      <c r="G17" s="5">
        <v>44336</v>
      </c>
      <c r="H17" s="4">
        <v>1</v>
      </c>
      <c r="I17" s="4">
        <v>1</v>
      </c>
      <c r="J17" s="4">
        <v>1</v>
      </c>
      <c r="K17" s="4" t="s">
        <v>28</v>
      </c>
      <c r="L17" s="4">
        <v>170</v>
      </c>
      <c r="M17" s="4">
        <v>170</v>
      </c>
      <c r="N17" s="4" t="s">
        <v>58</v>
      </c>
      <c r="O17" s="4" t="s">
        <v>45</v>
      </c>
      <c r="P17" s="4" t="s">
        <v>31</v>
      </c>
      <c r="Q17" s="4">
        <v>0</v>
      </c>
      <c r="R17" s="6">
        <v>44335</v>
      </c>
      <c r="S17" s="5">
        <v>44351</v>
      </c>
      <c r="T17" s="4" t="s">
        <v>32</v>
      </c>
      <c r="U17" s="4">
        <v>170</v>
      </c>
      <c r="V17" s="4">
        <v>0</v>
      </c>
      <c r="W17" s="4">
        <v>0</v>
      </c>
      <c r="X17" s="4">
        <v>2123216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38" sqref="E38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15189333298</v>
      </c>
      <c r="B2" s="5">
        <v>44334</v>
      </c>
      <c r="C2" s="5">
        <v>44335</v>
      </c>
      <c r="D2" s="4">
        <v>2250</v>
      </c>
      <c r="E2" s="4" t="str">
        <f>VLOOKUP(A2,HOP!A:L,12,0)</f>
        <v>2250.00</v>
      </c>
      <c r="F2" s="4" t="str">
        <f>VLOOKUP(A2,HOP!A:C,3,0)</f>
        <v>2110325</v>
      </c>
      <c r="G2" s="4">
        <f>D2-E2</f>
        <v>0</v>
      </c>
      <c r="H2" s="4" t="str">
        <f>$H$1&amp;F2</f>
        <v>，2110325</v>
      </c>
      <c r="I2" s="4" t="str">
        <f>VLOOKUP(A2,HOP!A:T,20,0)</f>
        <v>直采</v>
      </c>
    </row>
    <row r="3" s="4" customFormat="1" spans="1:9">
      <c r="A3" s="4">
        <v>15239821664</v>
      </c>
      <c r="B3" s="5">
        <v>44334</v>
      </c>
      <c r="C3" s="5">
        <v>44335</v>
      </c>
      <c r="D3" s="4">
        <v>536</v>
      </c>
      <c r="E3" s="4" t="str">
        <f>VLOOKUP(A3,HOP!A:L,12,0)</f>
        <v>536.00</v>
      </c>
      <c r="F3" s="4" t="str">
        <f>VLOOKUP(A3,HOP!A:C,3,0)</f>
        <v>2121416</v>
      </c>
      <c r="G3" s="4">
        <f t="shared" ref="G3:G17" si="0">D3-E3</f>
        <v>0</v>
      </c>
      <c r="H3" s="4" t="str">
        <f t="shared" ref="H3:H17" si="1">$H$1&amp;F3</f>
        <v>，2121416</v>
      </c>
      <c r="I3" s="4" t="str">
        <f>VLOOKUP(A3,HOP!A:T,20,0)</f>
        <v>Saas酒店</v>
      </c>
    </row>
    <row r="4" s="4" customFormat="1" spans="1:9">
      <c r="A4" s="4">
        <v>15240134828</v>
      </c>
      <c r="B4" s="5">
        <v>44334</v>
      </c>
      <c r="C4" s="5">
        <v>44335</v>
      </c>
      <c r="D4" s="4">
        <v>268</v>
      </c>
      <c r="E4" s="4" t="str">
        <f>VLOOKUP(A4,HOP!A:L,12,0)</f>
        <v>268.00</v>
      </c>
      <c r="F4" s="4" t="str">
        <f>VLOOKUP(A4,HOP!A:C,3,0)</f>
        <v>2121505</v>
      </c>
      <c r="G4" s="4">
        <f t="shared" si="0"/>
        <v>0</v>
      </c>
      <c r="H4" s="4" t="str">
        <f t="shared" si="1"/>
        <v>，2121505</v>
      </c>
      <c r="I4" s="4" t="str">
        <f>VLOOKUP(A4,HOP!A:T,20,0)</f>
        <v>Saas酒店</v>
      </c>
    </row>
    <row r="5" s="4" customFormat="1" hidden="1" spans="1:10">
      <c r="A5" s="4">
        <v>15240465179</v>
      </c>
      <c r="B5" s="5">
        <v>44334</v>
      </c>
      <c r="C5" s="5">
        <v>44335</v>
      </c>
      <c r="D5" s="4">
        <v>357</v>
      </c>
      <c r="E5" s="4">
        <v>357</v>
      </c>
      <c r="F5" s="7" t="s">
        <v>60</v>
      </c>
      <c r="G5" s="4">
        <f t="shared" si="0"/>
        <v>0</v>
      </c>
      <c r="H5" s="4" t="str">
        <f t="shared" si="1"/>
        <v>，202105181513460025</v>
      </c>
      <c r="I5" s="4" t="e">
        <f>VLOOKUP(A5,HOP!A:T,20,0)</f>
        <v>#N/A</v>
      </c>
      <c r="J5" s="4">
        <v>5.18</v>
      </c>
    </row>
    <row r="6" s="4" customFormat="1" hidden="1" spans="1:10">
      <c r="A6" s="4">
        <v>15241978848</v>
      </c>
      <c r="B6" s="5">
        <v>44334</v>
      </c>
      <c r="C6" s="5">
        <v>44335</v>
      </c>
      <c r="D6" s="4">
        <v>357</v>
      </c>
      <c r="E6" s="4">
        <v>357</v>
      </c>
      <c r="F6" s="7" t="s">
        <v>61</v>
      </c>
      <c r="G6" s="4">
        <f t="shared" si="0"/>
        <v>0</v>
      </c>
      <c r="H6" s="4" t="str">
        <f t="shared" si="1"/>
        <v>，202105181952320021</v>
      </c>
      <c r="I6" s="4" t="e">
        <f>VLOOKUP(A6,HOP!A:T,20,0)</f>
        <v>#N/A</v>
      </c>
      <c r="J6" s="4">
        <v>5.18</v>
      </c>
    </row>
    <row r="7" s="4" customFormat="1" hidden="1" spans="1:10">
      <c r="A7" s="4">
        <v>15242243118</v>
      </c>
      <c r="B7" s="5">
        <v>44334</v>
      </c>
      <c r="C7" s="5">
        <v>44335</v>
      </c>
      <c r="D7" s="4">
        <v>400</v>
      </c>
      <c r="E7" s="4">
        <v>400</v>
      </c>
      <c r="F7" s="7" t="s">
        <v>62</v>
      </c>
      <c r="G7" s="4">
        <f t="shared" si="0"/>
        <v>0</v>
      </c>
      <c r="H7" s="4" t="str">
        <f t="shared" si="1"/>
        <v>，202105182043170021</v>
      </c>
      <c r="I7" s="4" t="e">
        <f>VLOOKUP(A7,HOP!A:T,20,0)</f>
        <v>#N/A</v>
      </c>
      <c r="J7" s="4">
        <v>5.18</v>
      </c>
    </row>
    <row r="8" s="4" customFormat="1" hidden="1" spans="1:10">
      <c r="A8" s="4">
        <v>15242742690</v>
      </c>
      <c r="B8" s="5">
        <v>44334</v>
      </c>
      <c r="C8" s="5">
        <v>44335</v>
      </c>
      <c r="D8" s="4">
        <v>357</v>
      </c>
      <c r="E8" s="4">
        <v>357</v>
      </c>
      <c r="F8" s="7" t="s">
        <v>63</v>
      </c>
      <c r="G8" s="4">
        <f t="shared" si="0"/>
        <v>0</v>
      </c>
      <c r="H8" s="4" t="str">
        <f t="shared" si="1"/>
        <v>，202105182215520021</v>
      </c>
      <c r="I8" s="4" t="e">
        <f>VLOOKUP(A8,HOP!A:T,20,0)</f>
        <v>#N/A</v>
      </c>
      <c r="J8" s="4">
        <v>5.18</v>
      </c>
    </row>
    <row r="9" s="4" customFormat="1" spans="1:9">
      <c r="A9" s="4">
        <v>15203196930</v>
      </c>
      <c r="B9" s="5">
        <v>44335</v>
      </c>
      <c r="C9" s="5">
        <v>44336</v>
      </c>
      <c r="D9" s="4">
        <v>2250</v>
      </c>
      <c r="E9" s="4" t="str">
        <f>VLOOKUP(A9,HOP!A:L,12,0)</f>
        <v>2250.00</v>
      </c>
      <c r="F9" s="4" t="str">
        <f>VLOOKUP(A9,HOP!A:C,3,0)</f>
        <v>2117093</v>
      </c>
      <c r="G9" s="4">
        <f t="shared" si="0"/>
        <v>0</v>
      </c>
      <c r="H9" s="4" t="str">
        <f t="shared" si="1"/>
        <v>，2117093</v>
      </c>
      <c r="I9" s="4" t="str">
        <f>VLOOKUP(A9,HOP!A:T,20,0)</f>
        <v>直采</v>
      </c>
    </row>
    <row r="10" s="4" customFormat="1" spans="1:9">
      <c r="A10" s="4">
        <v>15204861379</v>
      </c>
      <c r="B10" s="5">
        <v>44335</v>
      </c>
      <c r="C10" s="5">
        <v>44336</v>
      </c>
      <c r="D10" s="4">
        <v>2250</v>
      </c>
      <c r="E10" s="4" t="str">
        <f>VLOOKUP(A10,HOP!A:L,12,0)</f>
        <v>2250.00</v>
      </c>
      <c r="F10" s="4" t="str">
        <f>VLOOKUP(A10,HOP!A:C,3,0)</f>
        <v>2119535</v>
      </c>
      <c r="G10" s="4">
        <f t="shared" si="0"/>
        <v>0</v>
      </c>
      <c r="H10" s="4" t="str">
        <f t="shared" si="1"/>
        <v>，2119535</v>
      </c>
      <c r="I10" s="4" t="str">
        <f>VLOOKUP(A10,HOP!A:T,20,0)</f>
        <v>直采</v>
      </c>
    </row>
    <row r="11" s="4" customFormat="1" hidden="1" spans="1:10">
      <c r="A11" s="4">
        <v>15243212011</v>
      </c>
      <c r="B11" s="5">
        <v>44335</v>
      </c>
      <c r="C11" s="5">
        <v>44336</v>
      </c>
      <c r="D11" s="4">
        <v>355</v>
      </c>
      <c r="E11" s="4">
        <v>355</v>
      </c>
      <c r="F11" s="7" t="s">
        <v>64</v>
      </c>
      <c r="G11" s="4">
        <f t="shared" si="0"/>
        <v>0</v>
      </c>
      <c r="H11" s="4" t="str">
        <f t="shared" si="1"/>
        <v>，202105190807170020</v>
      </c>
      <c r="I11" s="4" t="e">
        <f>VLOOKUP(A11,HOP!A:T,20,0)</f>
        <v>#N/A</v>
      </c>
      <c r="J11" s="4">
        <v>5.19</v>
      </c>
    </row>
    <row r="12" s="4" customFormat="1" hidden="1" spans="1:10">
      <c r="A12" s="4">
        <v>15243508533</v>
      </c>
      <c r="B12" s="5">
        <v>44335</v>
      </c>
      <c r="C12" s="5">
        <v>44336</v>
      </c>
      <c r="D12" s="4">
        <v>357</v>
      </c>
      <c r="E12" s="4">
        <v>357</v>
      </c>
      <c r="F12" s="7" t="s">
        <v>65</v>
      </c>
      <c r="G12" s="4">
        <f t="shared" si="0"/>
        <v>0</v>
      </c>
      <c r="H12" s="4" t="str">
        <f t="shared" si="1"/>
        <v>，202105190826310025</v>
      </c>
      <c r="I12" s="4" t="e">
        <f>VLOOKUP(A12,HOP!A:T,20,0)</f>
        <v>#N/A</v>
      </c>
      <c r="J12" s="4">
        <v>5.19</v>
      </c>
    </row>
    <row r="13" s="4" customFormat="1" hidden="1" spans="1:10">
      <c r="A13" s="4">
        <v>15243661783</v>
      </c>
      <c r="B13" s="5">
        <v>44335</v>
      </c>
      <c r="C13" s="5">
        <v>44336</v>
      </c>
      <c r="D13" s="4">
        <v>357</v>
      </c>
      <c r="E13" s="4">
        <v>357</v>
      </c>
      <c r="F13" s="7" t="s">
        <v>66</v>
      </c>
      <c r="G13" s="4">
        <f t="shared" si="0"/>
        <v>0</v>
      </c>
      <c r="H13" s="4" t="str">
        <f t="shared" si="1"/>
        <v>，202105190928190025</v>
      </c>
      <c r="I13" s="4" t="e">
        <f>VLOOKUP(A13,HOP!A:T,20,0)</f>
        <v>#N/A</v>
      </c>
      <c r="J13" s="4">
        <v>5.19</v>
      </c>
    </row>
    <row r="14" s="4" customFormat="1" hidden="1" spans="1:10">
      <c r="A14" s="4">
        <v>15244757224</v>
      </c>
      <c r="B14" s="5">
        <v>44335</v>
      </c>
      <c r="C14" s="5">
        <v>44336</v>
      </c>
      <c r="D14" s="4">
        <v>357</v>
      </c>
      <c r="E14" s="4">
        <v>357</v>
      </c>
      <c r="F14" s="7" t="s">
        <v>67</v>
      </c>
      <c r="G14" s="4">
        <f t="shared" si="0"/>
        <v>0</v>
      </c>
      <c r="H14" s="4" t="str">
        <f t="shared" si="1"/>
        <v>，202105191516070020</v>
      </c>
      <c r="I14" s="4" t="e">
        <f>VLOOKUP(A14,HOP!A:T,20,0)</f>
        <v>#N/A</v>
      </c>
      <c r="J14" s="4">
        <v>5.19</v>
      </c>
    </row>
    <row r="15" s="4" customFormat="1" hidden="1" spans="1:10">
      <c r="A15" s="4">
        <v>15244758278</v>
      </c>
      <c r="B15" s="5">
        <v>44335</v>
      </c>
      <c r="C15" s="5">
        <v>44336</v>
      </c>
      <c r="D15" s="4">
        <v>355</v>
      </c>
      <c r="E15" s="4">
        <v>355</v>
      </c>
      <c r="F15" s="7" t="s">
        <v>68</v>
      </c>
      <c r="G15" s="4">
        <f t="shared" si="0"/>
        <v>0</v>
      </c>
      <c r="H15" s="4" t="str">
        <f t="shared" si="1"/>
        <v>，202105191532200020</v>
      </c>
      <c r="I15" s="4" t="e">
        <f>VLOOKUP(A15,HOP!A:T,20,0)</f>
        <v>#N/A</v>
      </c>
      <c r="J15" s="4">
        <v>5.19</v>
      </c>
    </row>
    <row r="16" s="4" customFormat="1" spans="1:9">
      <c r="A16" s="4">
        <v>15245229305</v>
      </c>
      <c r="B16" s="5">
        <v>44335</v>
      </c>
      <c r="C16" s="5">
        <v>44336</v>
      </c>
      <c r="D16" s="4">
        <v>334</v>
      </c>
      <c r="E16" s="4" t="str">
        <f>VLOOKUP(A16,HOP!A:L,12,0)</f>
        <v>334.00</v>
      </c>
      <c r="F16" s="4" t="str">
        <f>VLOOKUP(A16,HOP!A:C,3,0)</f>
        <v>2123202</v>
      </c>
      <c r="G16" s="4">
        <f t="shared" si="0"/>
        <v>0</v>
      </c>
      <c r="H16" s="4" t="str">
        <f t="shared" si="1"/>
        <v>，2123202</v>
      </c>
      <c r="I16" s="4" t="str">
        <f>VLOOKUP(A16,HOP!A:T,20,0)</f>
        <v>直采</v>
      </c>
    </row>
    <row r="17" s="4" customFormat="1" spans="1:9">
      <c r="A17" s="4">
        <v>15245251157</v>
      </c>
      <c r="B17" s="5">
        <v>44335</v>
      </c>
      <c r="C17" s="5">
        <v>44336</v>
      </c>
      <c r="D17" s="4">
        <v>170</v>
      </c>
      <c r="E17" s="4" t="str">
        <f>VLOOKUP(A17,HOP!A:L,12,0)</f>
        <v>170.00</v>
      </c>
      <c r="F17" s="4" t="str">
        <f>VLOOKUP(A17,HOP!A:C,3,0)</f>
        <v>2123216</v>
      </c>
      <c r="G17" s="4">
        <f t="shared" si="0"/>
        <v>0</v>
      </c>
      <c r="H17" s="4" t="str">
        <f t="shared" si="1"/>
        <v>，2123216</v>
      </c>
      <c r="I17" s="4" t="str">
        <f>VLOOKUP(A17,HOP!A:T,20,0)</f>
        <v>直采</v>
      </c>
    </row>
    <row r="19" spans="4:4">
      <c r="D19" s="4">
        <f>SUM(D2:D18)</f>
        <v>11310</v>
      </c>
    </row>
    <row r="22" spans="1:1">
      <c r="A22" s="4" t="s">
        <v>69</v>
      </c>
    </row>
    <row r="23" spans="1:1">
      <c r="A23" s="4" t="s">
        <v>70</v>
      </c>
    </row>
    <row r="24" spans="1:1">
      <c r="A24" s="4" t="s">
        <v>71</v>
      </c>
    </row>
    <row r="25" spans="1:1">
      <c r="A25" s="4" t="s">
        <v>72</v>
      </c>
    </row>
  </sheetData>
  <autoFilter ref="A1:XFD24">
    <filterColumn colId="8">
      <filters blank="1">
        <filter val="直采"/>
        <filter val="Saas酒店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15245251157</v>
      </c>
      <c r="B2" s="1" t="s">
        <v>90</v>
      </c>
      <c r="C2" s="1" t="s">
        <v>91</v>
      </c>
      <c r="D2" s="1" t="s">
        <v>92</v>
      </c>
      <c r="E2" s="1" t="s">
        <v>58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15245229305</v>
      </c>
      <c r="B3" s="1" t="s">
        <v>90</v>
      </c>
      <c r="C3" s="1" t="s">
        <v>104</v>
      </c>
      <c r="D3" s="1" t="s">
        <v>105</v>
      </c>
      <c r="E3" s="1" t="s">
        <v>55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107</v>
      </c>
      <c r="R3" s="1" t="s">
        <v>101</v>
      </c>
      <c r="S3" s="1" t="s">
        <v>102</v>
      </c>
      <c r="T3" s="1" t="s">
        <v>103</v>
      </c>
    </row>
    <row r="4" s="1" customFormat="1" spans="1:20">
      <c r="A4" s="3">
        <v>15240134828</v>
      </c>
      <c r="B4" s="1" t="s">
        <v>108</v>
      </c>
      <c r="C4" s="1" t="s">
        <v>109</v>
      </c>
      <c r="D4" s="1" t="s">
        <v>110</v>
      </c>
      <c r="E4" s="1" t="s">
        <v>36</v>
      </c>
      <c r="F4" s="1" t="s">
        <v>108</v>
      </c>
      <c r="G4" s="1" t="s">
        <v>90</v>
      </c>
      <c r="H4" s="1" t="s">
        <v>94</v>
      </c>
      <c r="I4" s="1" t="s">
        <v>111</v>
      </c>
      <c r="J4" s="1" t="s">
        <v>96</v>
      </c>
      <c r="K4" s="1" t="s">
        <v>111</v>
      </c>
      <c r="L4" s="1" t="s">
        <v>111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112</v>
      </c>
      <c r="R4" s="1" t="s">
        <v>101</v>
      </c>
      <c r="S4" s="1" t="s">
        <v>102</v>
      </c>
      <c r="T4" s="1" t="s">
        <v>113</v>
      </c>
    </row>
    <row r="5" s="1" customFormat="1" spans="1:20">
      <c r="A5" s="3">
        <v>15239821664</v>
      </c>
      <c r="B5" s="1" t="s">
        <v>108</v>
      </c>
      <c r="C5" s="1" t="s">
        <v>114</v>
      </c>
      <c r="D5" s="1" t="s">
        <v>110</v>
      </c>
      <c r="E5" s="1" t="s">
        <v>35</v>
      </c>
      <c r="F5" s="1" t="s">
        <v>108</v>
      </c>
      <c r="G5" s="1" t="s">
        <v>90</v>
      </c>
      <c r="H5" s="1" t="s">
        <v>94</v>
      </c>
      <c r="I5" s="1" t="s">
        <v>115</v>
      </c>
      <c r="J5" s="1" t="s">
        <v>96</v>
      </c>
      <c r="K5" s="1" t="s">
        <v>115</v>
      </c>
      <c r="L5" s="1" t="s">
        <v>115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116</v>
      </c>
      <c r="R5" s="1" t="s">
        <v>101</v>
      </c>
      <c r="S5" s="1" t="s">
        <v>102</v>
      </c>
      <c r="T5" s="1" t="s">
        <v>113</v>
      </c>
    </row>
    <row r="6" s="1" customFormat="1" spans="1:20">
      <c r="A6" s="3">
        <v>15204861379</v>
      </c>
      <c r="B6" s="1" t="s">
        <v>117</v>
      </c>
      <c r="C6" s="1" t="s">
        <v>118</v>
      </c>
      <c r="D6" s="1" t="s">
        <v>119</v>
      </c>
      <c r="E6" s="1" t="s">
        <v>46</v>
      </c>
      <c r="F6" s="1" t="s">
        <v>90</v>
      </c>
      <c r="G6" s="1" t="s">
        <v>93</v>
      </c>
      <c r="H6" s="1" t="s">
        <v>94</v>
      </c>
      <c r="I6" s="1" t="s">
        <v>120</v>
      </c>
      <c r="J6" s="1" t="s">
        <v>96</v>
      </c>
      <c r="K6" s="1" t="s">
        <v>120</v>
      </c>
      <c r="L6" s="1" t="s">
        <v>120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121</v>
      </c>
      <c r="R6" s="1" t="s">
        <v>101</v>
      </c>
      <c r="S6" s="1" t="s">
        <v>102</v>
      </c>
      <c r="T6" s="1" t="s">
        <v>103</v>
      </c>
    </row>
    <row r="7" s="1" customFormat="1" spans="1:20">
      <c r="A7" s="3">
        <v>15203196930</v>
      </c>
      <c r="B7" s="1" t="s">
        <v>122</v>
      </c>
      <c r="C7" s="1" t="s">
        <v>123</v>
      </c>
      <c r="D7" s="1" t="s">
        <v>119</v>
      </c>
      <c r="E7" s="1" t="s">
        <v>44</v>
      </c>
      <c r="F7" s="1" t="s">
        <v>90</v>
      </c>
      <c r="G7" s="1" t="s">
        <v>93</v>
      </c>
      <c r="H7" s="1" t="s">
        <v>94</v>
      </c>
      <c r="I7" s="1" t="s">
        <v>120</v>
      </c>
      <c r="J7" s="1" t="s">
        <v>96</v>
      </c>
      <c r="K7" s="1" t="s">
        <v>120</v>
      </c>
      <c r="L7" s="1" t="s">
        <v>120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124</v>
      </c>
      <c r="R7" s="1" t="s">
        <v>101</v>
      </c>
      <c r="S7" s="1" t="s">
        <v>102</v>
      </c>
      <c r="T7" s="1" t="s">
        <v>103</v>
      </c>
    </row>
    <row r="8" s="1" customFormat="1" spans="1:20">
      <c r="A8" s="3">
        <v>15189333298</v>
      </c>
      <c r="B8" s="1" t="s">
        <v>125</v>
      </c>
      <c r="C8" s="1" t="s">
        <v>126</v>
      </c>
      <c r="D8" s="1" t="s">
        <v>119</v>
      </c>
      <c r="E8" s="1" t="s">
        <v>29</v>
      </c>
      <c r="F8" s="1" t="s">
        <v>108</v>
      </c>
      <c r="G8" s="1" t="s">
        <v>90</v>
      </c>
      <c r="H8" s="1" t="s">
        <v>94</v>
      </c>
      <c r="I8" s="1" t="s">
        <v>120</v>
      </c>
      <c r="J8" s="1" t="s">
        <v>96</v>
      </c>
      <c r="K8" s="1" t="s">
        <v>120</v>
      </c>
      <c r="L8" s="1" t="s">
        <v>120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127</v>
      </c>
      <c r="R8" s="1" t="s">
        <v>101</v>
      </c>
      <c r="S8" s="1" t="s">
        <v>102</v>
      </c>
      <c r="T8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2021-06-04T02:57:38Z</dcterms:created>
  <dcterms:modified xsi:type="dcterms:W3CDTF">2021-06-04T03:14:23Z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BD555D1C0DF844FDBAD518D5DD7ECA48</vt:lpwstr>
  </property>
  <property fmtid="{D5CDD505-2E9C-101B-9397-08002B2CF9AE}" pid="3" name="KSOProductBuildVer">
    <vt:lpwstr>2052-11.1.0.10495</vt:lpwstr>
  </property>
</Properties>
</file>