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<sst xmlns="http://schemas.openxmlformats.org/spreadsheetml/2006/main" count="845" uniqueCount="311">
  <si>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</si>
  <si>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</si>
  <si>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</si>
  <si>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</si>
  <si>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</si>
  <si>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</si>
  <si>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</si>
  <si>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</si>
  <si>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</si>
  <si>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</si>
  <si>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</si>
  <si>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</si>
  <si>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</si>
  <si>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</si>
  <si>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</si>
  <si>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</si>
  <si>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</si>
  <si>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</si>
  <si>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</si>
  <si>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</si>
  <si>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</si>
  <si>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</si>
  <si>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</si>
  <si>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</si>
  <si>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</si>
  <si>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</si>
  <si>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[Clover Hill]里士满福朋喜来登酒店(Four Points by Sheraton Richmond)(17525129)</t>
  </si>
  <si>
    <t>传统特大床房&lt;2人入住&gt;&lt;IBU黄金会员专享&gt;&lt;不退款&gt;</t>
  </si>
  <si>
    <t>USD</t>
  </si>
  <si>
    <t>Cormier/Veronica Jane</t>
  </si>
  <si>
    <t>CA6352210607USD-W</t>
  </si>
  <si>
    <t>未提现</t>
  </si>
  <si>
    <t>携程开票</t>
  </si>
  <si>
    <t>取消</t>
  </si>
  <si>
    <t>[纽约]纽约中心万丽酒店(Renaissance New York Midtown Hotel)(15867873)</t>
  </si>
  <si>
    <t>天际线景观高层客房（1张特大床）&lt;中宾&gt;&lt;不退款&gt;&lt;2人入住&gt;</t>
  </si>
  <si>
    <t>WU/ZHAOHUI,Fang/Yirong</t>
  </si>
  <si>
    <t>[奥兰多]万豪村奥兰多布埃纳维斯塔湖春季山丘套房万豪酒店(SpringHill Suites by Marriott Orlando Lake Buena Vista in Marriott Village)(16096370)</t>
  </si>
  <si>
    <t>两张双人床一室房（带沙发床）(至少连住2晚及以上)&lt;2人入住&gt;&lt;不退款&gt;&lt;早餐&gt;</t>
  </si>
  <si>
    <t>Kayali/Mohamed</t>
  </si>
  <si>
    <t>[拉斯维加斯]金砖赌场酒店(Golden Nugget Hotel and Casino)(9579260)</t>
  </si>
  <si>
    <t>卡尔森塔楼豪华房（特大床）&lt;2人入住&gt;&lt;不退款&gt;</t>
  </si>
  <si>
    <t>moreno/armando</t>
  </si>
  <si>
    <t>[阿米利亚岛]佛罗里达酒店(Florida House Inn)(39968335)</t>
  </si>
  <si>
    <t>标准间1张大床(至少连住2晚及以上)&lt;2人入住&gt;&lt;不退款&gt;&lt;早餐&gt;</t>
  </si>
  <si>
    <t>Kostera/Grzegorz</t>
  </si>
  <si>
    <t>[奇科]大学酒店(University Inn)(39568666)</t>
  </si>
  <si>
    <t>豪华客房2张双人床&lt;2人入住&gt;&lt;不退款&gt;</t>
  </si>
  <si>
    <t>Potter/David s</t>
  </si>
  <si>
    <t>[海湾海岸]海滨度假酒店(Beachside Resort Hotel)(39961649)</t>
  </si>
  <si>
    <t>客房(至少连住2晚及以上)&lt;2人入住&gt;&lt;不退款&gt;</t>
  </si>
  <si>
    <t>Davilia/Minerva</t>
  </si>
  <si>
    <t>[芭堤雅]达拉海角渡假村(Cape Dara Resort)(23861579)</t>
  </si>
  <si>
    <t>豪华转角房&lt;2人入住&gt;&lt;不退款&gt;&lt;早餐&gt;</t>
  </si>
  <si>
    <t>Hu/Song,Hu/Song</t>
  </si>
  <si>
    <t>[迪拜]阿联酋航空大酒店公寓(Emirates Grand Hotel Apartments)(16078199)</t>
  </si>
  <si>
    <t>特大床一室房公寓&lt;2人入住&gt;&lt;中宾&gt;&lt;不退款&gt;</t>
  </si>
  <si>
    <t>HE/LANHUA</t>
  </si>
  <si>
    <t>[南锡]南锡中心康铂酒店 - 火车站(Campanile Nancy Centre - Gare)(46578383)</t>
  </si>
  <si>
    <t>新一代双人房&lt;中宾&gt;&lt;不退款&gt;&lt;2人入住&gt;</t>
  </si>
  <si>
    <t>HU/YIN,Ma/Shengqi</t>
  </si>
  <si>
    <t>[米兰]43号车站酒店(43 Station Hotel)(44810854)</t>
  </si>
  <si>
    <t>标准大床房(至少连住2晚及以上)&lt;2人入住&gt;&lt;不退款&gt;&lt;早餐&gt;</t>
  </si>
  <si>
    <t>SHI/CHUANMING</t>
  </si>
  <si>
    <t>HAN/BINGYONG</t>
  </si>
  <si>
    <t>[万隆市]万隆公园景酒店(Park View Hotel Bandung)(15998828)</t>
  </si>
  <si>
    <t>超级豪华双人房&lt;不退款&gt;&lt;2人入住&gt;</t>
  </si>
  <si>
    <t>Yusuf Cahya Aditya/Eki,Yusuf Cahya Aditya/Eki</t>
  </si>
  <si>
    <t>[Braga]阿托特尔德拉加酒店(de Braga by Artotel)(39548283)</t>
  </si>
  <si>
    <t>一室公寓 25(至少连住2晚及以上)&lt;2人入住&gt;&lt;不退款&gt;</t>
  </si>
  <si>
    <t>hartati wijaya/Kartika,hartati wijaya/Kartika</t>
  </si>
  <si>
    <t>[春武里]中央广场服务式公寓酒店(Central Place Serviced Apartment)(39519983)</t>
  </si>
  <si>
    <t>双人床房带阳台&lt;2人入住&gt;&lt;不退款&gt;</t>
  </si>
  <si>
    <t>Jaikla/Patchada,Jaikla/Patchada</t>
  </si>
  <si>
    <t>[瓜伊马斯]洛吉托斯套房酒店(Los Jitos Hotel &amp; Suites)(39492180)</t>
  </si>
  <si>
    <t>普通开放式客房(至少连住2晚及以上)&lt;2人入住&gt;&lt;不退款&gt;</t>
  </si>
  <si>
    <t>Meraz/Deborah</t>
  </si>
  <si>
    <t>[坎昆]坎昆万豪度假酒店(Marriott Cancun Resort)(16066472)</t>
  </si>
  <si>
    <t>度假村景观特大床房带阳台&lt;中宾&gt;&lt;不退款&gt;&lt;2人入住&gt;</t>
  </si>
  <si>
    <t>Pi/Wenhua</t>
  </si>
  <si>
    <t>[万隆市]万隆瑟若拉茨汉派拉丝 卡古姆酒店旗下(Serela Cihampelas by Kagum Hotels)(39583456)</t>
  </si>
  <si>
    <t>高级房(特大床)&lt;不退款&gt;&lt;2人入住&gt;</t>
  </si>
  <si>
    <t>pratama/arrizal,pratama/arrizal</t>
  </si>
  <si>
    <t>[釜山]东横INN釜山海云台2号店(Toyoko Inn Haeundae 2 Busan)(18005088)</t>
  </si>
  <si>
    <t>经济大床房(无烟)&lt;不退款&gt;&lt;2人入住&gt;</t>
  </si>
  <si>
    <t>Park/Jung in,Park/Jae yong</t>
  </si>
  <si>
    <t>阶梯</t>
  </si>
  <si>
    <t>高级房(双床)&lt;不退款&gt;&lt;2人入住&gt;</t>
  </si>
  <si>
    <t>Amelia/Annisa,Amelia/Annisa</t>
  </si>
  <si>
    <t>[巴尔哈柏]巴尔港瑞吉度假村(The St Regis Bal Harbour Resort)(16094205)</t>
  </si>
  <si>
    <t>豪华特大床房带海景&lt;不退款&gt;&lt;2人入住&gt;</t>
  </si>
  <si>
    <t>WANG/YIFAN,wu/yidi</t>
  </si>
  <si>
    <t>[京都]京都格兰比亚酒店(HOTEL GRANVIA KYOTO)(8495336)</t>
  </si>
  <si>
    <t>入住时指定房型&lt;2人入住&gt;&lt;不退款&gt;</t>
  </si>
  <si>
    <t>Kameoka/Koko</t>
  </si>
  <si>
    <t>[比洛克西]美岸酒店(Beau Rivage)(39489491)</t>
  </si>
  <si>
    <t>豪华客房1张特大床（城景）&lt;不退款&gt;&lt;2人入住&gt;</t>
  </si>
  <si>
    <t>Coppola/Katy</t>
  </si>
  <si>
    <t>[苏黎世]210号酒店(Gasthaus 210)(40012829)</t>
  </si>
  <si>
    <t>双人床房(至少连住2晚及以上)&lt;2人入住&gt;&lt;不退款&gt;</t>
  </si>
  <si>
    <t>Barth/Antje</t>
  </si>
  <si>
    <t>[坦帕]瓦鲁洛奇布希花园坦帕汽车旅馆(Valuelodge Busch Gardens - Tampa)(39927652)</t>
  </si>
  <si>
    <t>标准间1特大床（吸烟）(至少连住2晚及以上)&lt;2人入住&gt;&lt;不退款&gt;</t>
  </si>
  <si>
    <t>Farr/Alisha dyson</t>
  </si>
  <si>
    <t>[迈阿密]东迈阿密酒店(EAST Miami)(15989001)</t>
  </si>
  <si>
    <t>海湾特大床房&lt;1&gt;&lt;不退款&gt;&lt;2人入住&gt;</t>
  </si>
  <si>
    <t>Magambo/Ian</t>
  </si>
  <si>
    <t>，</t>
  </si>
  <si>
    <t>原单62.21，本期结算55.99元，强扣6.22</t>
  </si>
  <si>
    <t>A210607105101481</t>
  </si>
  <si>
    <t>A210607105211481</t>
  </si>
  <si>
    <t>USD / THB 当前参考汇率: 31.198</t>
  </si>
  <si>
    <t>总计：6937.99 USD/
216451.41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</si>
  <si>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</si>
  <si>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</si>
  <si>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</si>
  <si>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</si>
  <si>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</si>
  <si>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</si>
  <si>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</si>
  <si>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</si>
  <si>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</si>
  <si>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</si>
  <si>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</si>
  <si>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</si>
  <si>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</si>
  <si>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</si>
  <si>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</si>
  <si>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</si>
  <si>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</si>
  <si>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2021-06-04</t>
  </si>
  <si>
    <t>2144975</t>
  </si>
  <si>
    <t>瑟若拉茨汉派拉丝酒店</t>
  </si>
  <si>
    <t>Amelia Annisa,Amelia Annisa</t>
  </si>
  <si>
    <t>2021-06-06</t>
  </si>
  <si>
    <t>退房日周结</t>
  </si>
  <si>
    <t>295.18</t>
  </si>
  <si>
    <t>46.00</t>
  </si>
  <si>
    <t>0</t>
  </si>
  <si>
    <t>0.00</t>
  </si>
  <si>
    <t>携程国际直连(CIT)</t>
  </si>
  <si>
    <t>2021-06-04 18:42:17</t>
  </si>
  <si>
    <t>否</t>
  </si>
  <si>
    <t>汇智国际旅游发展有限公司</t>
  </si>
  <si>
    <t>直连</t>
  </si>
  <si>
    <t>2021-06-02</t>
  </si>
  <si>
    <t>2141833</t>
  </si>
  <si>
    <t>东恒旅馆釜山海云台2店</t>
  </si>
  <si>
    <t>Park Jung in,Park Jae yong</t>
  </si>
  <si>
    <t>690.66</t>
  </si>
  <si>
    <t>108.00</t>
  </si>
  <si>
    <t>2021-06-02 15:30:16</t>
  </si>
  <si>
    <t>2021-06-01</t>
  </si>
  <si>
    <t>2140882</t>
  </si>
  <si>
    <t>pratama arrizal,pratama arrizal</t>
  </si>
  <si>
    <t>255.36</t>
  </si>
  <si>
    <t>40.00</t>
  </si>
  <si>
    <t>2021-06-01 20:56:08</t>
  </si>
  <si>
    <t>2139940</t>
  </si>
  <si>
    <t>坎昆万豪度假酒店</t>
  </si>
  <si>
    <t>Pi Wenhua</t>
  </si>
  <si>
    <t>2021-06-03</t>
  </si>
  <si>
    <t>2553.60</t>
  </si>
  <si>
    <t>400.00</t>
  </si>
  <si>
    <t>2021-06-01 06:02:19</t>
  </si>
  <si>
    <t>2139930</t>
  </si>
  <si>
    <t>洛吉托斯套房酒店</t>
  </si>
  <si>
    <t>Meraz Deborah</t>
  </si>
  <si>
    <t>715.01</t>
  </si>
  <si>
    <t>112.00</t>
  </si>
  <si>
    <t>2021-06-01 04:34:17</t>
  </si>
  <si>
    <t>2021-05-31</t>
  </si>
  <si>
    <t>2139807</t>
  </si>
  <si>
    <t>中央广场服务式公寓 1 号酒店</t>
  </si>
  <si>
    <t>Jaikla Patchada,Jaikla Patchada</t>
  </si>
  <si>
    <t>2021-05-31 22:29:55</t>
  </si>
  <si>
    <t>2139515</t>
  </si>
  <si>
    <t>阿托特尔德拉加酒店</t>
  </si>
  <si>
    <t>hartati wijaya Kartika,hartati wijaya Kartika</t>
  </si>
  <si>
    <t>2021-06-05</t>
  </si>
  <si>
    <t>791.49</t>
  </si>
  <si>
    <t>124.00</t>
  </si>
  <si>
    <t>2021-05-31 19:03:46</t>
  </si>
  <si>
    <t>2139349</t>
  </si>
  <si>
    <t>万隆公园景酒店</t>
  </si>
  <si>
    <t>Yusuf Cahya Aditya Eki,Yusuf Cahya Aditya Eki</t>
  </si>
  <si>
    <t>446.81</t>
  </si>
  <si>
    <t>70.00</t>
  </si>
  <si>
    <t>2021-05-31 16:55:53</t>
  </si>
  <si>
    <t>2139173</t>
  </si>
  <si>
    <t>43号车站酒店</t>
  </si>
  <si>
    <t>HAN BINGYONG</t>
  </si>
  <si>
    <t>970.22</t>
  </si>
  <si>
    <t>152.00</t>
  </si>
  <si>
    <t>2021-05-31 14:29:27</t>
  </si>
  <si>
    <t>2139157</t>
  </si>
  <si>
    <t>SHI CHUANMING</t>
  </si>
  <si>
    <t>2021-05-31 14:14:41</t>
  </si>
  <si>
    <t>2021-05-29</t>
  </si>
  <si>
    <t>2136764</t>
  </si>
  <si>
    <t>南锡中心康铂酒店 - 火车站</t>
  </si>
  <si>
    <t>HU YIN,Ma Shengqi</t>
  </si>
  <si>
    <t>957.45</t>
  </si>
  <si>
    <t>150.00</t>
  </si>
  <si>
    <t>2021-05-29 14:52:42</t>
  </si>
  <si>
    <t>2021-05-28</t>
  </si>
  <si>
    <t>2135775</t>
  </si>
  <si>
    <t>阿联酋航空大酒店公寓</t>
  </si>
  <si>
    <t>HE LANHUA</t>
  </si>
  <si>
    <t>1119.21</t>
  </si>
  <si>
    <t>175.00</t>
  </si>
  <si>
    <t>2021-05-28 19:38:50</t>
  </si>
  <si>
    <t>2021-05-24</t>
  </si>
  <si>
    <t>2130204</t>
  </si>
  <si>
    <t>达拉海角度假酒店</t>
  </si>
  <si>
    <t>Hu Song,Hu Song</t>
  </si>
  <si>
    <t>1592.68</t>
  </si>
  <si>
    <t>247.00</t>
  </si>
  <si>
    <t>--</t>
  </si>
  <si>
    <t>直采</t>
  </si>
  <si>
    <t>2129114</t>
  </si>
  <si>
    <t>海滨度假酒店</t>
  </si>
  <si>
    <t>Davilia Minerva</t>
  </si>
  <si>
    <t>3494.87</t>
  </si>
  <si>
    <t>542.00</t>
  </si>
  <si>
    <t>-541</t>
  </si>
  <si>
    <t>-3494</t>
  </si>
  <si>
    <t>2021-05-24 02:31:31</t>
  </si>
  <si>
    <t>2021-05-23</t>
  </si>
  <si>
    <t>2128136</t>
  </si>
  <si>
    <t>大学酒店</t>
  </si>
  <si>
    <t>Potter David s</t>
  </si>
  <si>
    <t>2021-05-27</t>
  </si>
  <si>
    <t>2218.15</t>
  </si>
  <si>
    <t>344.00</t>
  </si>
  <si>
    <t>2021-05-23 05:07:11</t>
  </si>
  <si>
    <t>2021-05-22</t>
  </si>
  <si>
    <t>2126819</t>
  </si>
  <si>
    <t>佛罗里达酒店</t>
  </si>
  <si>
    <t>Kostera Grzegorz</t>
  </si>
  <si>
    <t>2682.41</t>
  </si>
  <si>
    <t>416.00</t>
  </si>
  <si>
    <t>2021-05-22 02:38:53</t>
  </si>
  <si>
    <t>2021-05-19</t>
  </si>
  <si>
    <t>2122349</t>
  </si>
  <si>
    <t>金砖酒店&amp;赌场</t>
  </si>
  <si>
    <t>moreno armando</t>
  </si>
  <si>
    <t>2485.88</t>
  </si>
  <si>
    <t>386.00</t>
  </si>
  <si>
    <t>2021-05-19 04:13:20</t>
  </si>
  <si>
    <t>2021-05-16</t>
  </si>
  <si>
    <t>2118181</t>
  </si>
  <si>
    <t>万豪村奥兰多布埃纳维斯塔湖春季山丘套房万豪酒店</t>
  </si>
  <si>
    <t>Kayali Mohamed</t>
  </si>
  <si>
    <t>2021-05-30</t>
  </si>
  <si>
    <t>1857.92</t>
  </si>
  <si>
    <t>288.00</t>
  </si>
  <si>
    <t>2021-05-16 05:42:13</t>
  </si>
  <si>
    <t>2021-05-13</t>
  </si>
  <si>
    <t>2112258</t>
  </si>
  <si>
    <t>纽约中城文艺复兴万丽酒店&amp;度假村</t>
  </si>
  <si>
    <t>WU ZHAOHUI,Fang Yirong</t>
  </si>
  <si>
    <t>2957.84</t>
  </si>
  <si>
    <t>459.00</t>
  </si>
  <si>
    <t>2021-05-13 01:01:07</t>
  </si>
  <si>
    <t>2021-05-03</t>
  </si>
  <si>
    <t>2096920</t>
  </si>
  <si>
    <t>里士满福朋喜来登酒店</t>
  </si>
  <si>
    <t>Cormier Veronica Jane</t>
  </si>
  <si>
    <t>2021-05-03 07:14:45</t>
  </si>
  <si>
    <t>2021-04-23</t>
  </si>
  <si>
    <t>2079295</t>
  </si>
  <si>
    <t>东迈阿密酒店</t>
  </si>
  <si>
    <t>Magambo Ian</t>
  </si>
  <si>
    <t>9886.38</t>
  </si>
  <si>
    <t>1520.00</t>
  </si>
  <si>
    <t>2021-04-23 13:46:21</t>
  </si>
  <si>
    <t>2021-04-09</t>
  </si>
  <si>
    <t>2056735</t>
  </si>
  <si>
    <t>坦帕布什公园价值旅馆</t>
  </si>
  <si>
    <t>Farr Alisha dyson</t>
  </si>
  <si>
    <t>62.21</t>
  </si>
  <si>
    <t>62</t>
  </si>
  <si>
    <t>408</t>
  </si>
  <si>
    <t>2021-04-09 21:55:40</t>
  </si>
  <si>
    <t>2021-03-31</t>
  </si>
  <si>
    <t>2042585</t>
  </si>
  <si>
    <t>210 号旅馆</t>
  </si>
  <si>
    <t>Barth Antje</t>
  </si>
  <si>
    <t>1002.98</t>
  </si>
  <si>
    <t>153.00</t>
  </si>
  <si>
    <t>2021-03-31 16:49:25</t>
  </si>
  <si>
    <t>2021-03-25</t>
  </si>
  <si>
    <t>2033925</t>
  </si>
  <si>
    <t>美岸酒店</t>
  </si>
  <si>
    <t>Coppola Katy</t>
  </si>
  <si>
    <t>2772.45</t>
  </si>
  <si>
    <t>424.00</t>
  </si>
  <si>
    <t>2021-03-25 07:26:10</t>
  </si>
  <si>
    <t>2021-03-23</t>
  </si>
  <si>
    <t>2031006</t>
  </si>
  <si>
    <t>京都格兰比亚大酒店</t>
  </si>
  <si>
    <t>Kameoka Koko</t>
  </si>
  <si>
    <t>2021-03-23 10:37:03</t>
  </si>
  <si>
    <t>2021-02-25</t>
  </si>
  <si>
    <t>1991239</t>
  </si>
  <si>
    <t>巴尔港瑞吉度假村</t>
  </si>
  <si>
    <t>WANG YIFAN,wu yidi</t>
  </si>
  <si>
    <t>7221.86</t>
  </si>
  <si>
    <t>1116.00</t>
  </si>
  <si>
    <t>2021-02-25 12:12:21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</si>
</sst>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15080570039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44345</v>
      </c>
      <c r="G2" s="5">
        <v>44347</v>
      </c>
      <c r="H2" s="4">
        <v>1</v>
      </c>
      <c r="I2" s="4">
        <v>2</v>
      </c>
      <c r="J2" s="4">
        <v>2</v>
      </c>
      <c r="K2" s="4" t="s">
        <v>28</v>
      </c>
      <c r="L2" s="4">
        <v>271</v>
      </c>
      <c r="M2" s="4">
        <v>271</v>
      </c>
      <c r="N2" s="4" t="s">
        <v>29</v>
      </c>
      <c r="O2" s="4" t="s">
        <v>30</v>
      </c>
      <c r="P2" s="4" t="s">
        <v>31</v>
      </c>
      <c r="Q2" s="4">
        <v>0</v>
      </c>
      <c r="R2" s="7">
        <v>44319</v>
      </c>
      <c r="S2" s="5">
        <v>44354</v>
      </c>
      <c r="T2" s="4" t="s">
        <v>32</v>
      </c>
      <c r="U2" s="4">
        <v>271</v>
      </c>
      <c r="V2" s="4">
        <v>0</v>
      </c>
      <c r="W2" s="4">
        <v>0</v>
      </c>
      <c r="X2" s="4">
        <v>2096920</v>
      </c>
    </row>
    <row r="3" s="4" customFormat="1" spans="1:24">
      <c r="A3" s="4">
        <v>15080570039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44345</v>
      </c>
      <c r="G3" s="5">
        <v>44347</v>
      </c>
      <c r="H3" s="4">
        <v>1</v>
      </c>
      <c r="I3" s="4">
        <v>2</v>
      </c>
      <c r="J3" s="4">
        <v>2</v>
      </c>
      <c r="K3" s="4" t="s">
        <v>28</v>
      </c>
      <c r="L3" s="4">
        <v>-271</v>
      </c>
      <c r="M3" s="4">
        <v>-271</v>
      </c>
      <c r="N3" s="4" t="s">
        <v>29</v>
      </c>
      <c r="O3" s="4" t="s">
        <v>30</v>
      </c>
      <c r="P3" s="4" t="s">
        <v>31</v>
      </c>
      <c r="Q3" s="4">
        <v>0</v>
      </c>
      <c r="R3" s="7">
        <v>44319</v>
      </c>
      <c r="S3" s="5">
        <v>44354</v>
      </c>
      <c r="T3" s="4" t="s">
        <v>32</v>
      </c>
      <c r="U3" s="4">
        <v>-271</v>
      </c>
      <c r="V3" s="4">
        <v>0</v>
      </c>
      <c r="W3" s="4">
        <v>0</v>
      </c>
      <c r="X3" s="4">
        <v>2096920</v>
      </c>
    </row>
    <row r="4" s="4" customFormat="1" spans="1:24">
      <c r="A4" s="4">
        <v>15195185889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44348</v>
      </c>
      <c r="G4" s="5">
        <v>44351</v>
      </c>
      <c r="H4" s="4">
        <v>1</v>
      </c>
      <c r="I4" s="4">
        <v>3</v>
      </c>
      <c r="J4" s="4">
        <v>3</v>
      </c>
      <c r="K4" s="4" t="s">
        <v>28</v>
      </c>
      <c r="L4" s="4">
        <v>459</v>
      </c>
      <c r="M4" s="4">
        <v>459</v>
      </c>
      <c r="N4" s="4" t="s">
        <v>36</v>
      </c>
      <c r="O4" s="4" t="s">
        <v>30</v>
      </c>
      <c r="P4" s="4" t="s">
        <v>31</v>
      </c>
      <c r="Q4" s="4">
        <v>0</v>
      </c>
      <c r="R4" s="7">
        <v>44329</v>
      </c>
      <c r="S4" s="5">
        <v>44354</v>
      </c>
      <c r="T4" s="4" t="s">
        <v>32</v>
      </c>
      <c r="U4" s="4">
        <v>459</v>
      </c>
      <c r="V4" s="4">
        <v>0</v>
      </c>
      <c r="W4" s="4">
        <v>0</v>
      </c>
      <c r="X4" s="4">
        <v>2112258</v>
      </c>
    </row>
    <row r="5" s="4" customFormat="1" spans="1:24">
      <c r="A5" s="4">
        <v>15203918305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44346</v>
      </c>
      <c r="G5" s="5">
        <v>44350</v>
      </c>
      <c r="H5" s="4">
        <v>1</v>
      </c>
      <c r="I5" s="4">
        <v>4</v>
      </c>
      <c r="J5" s="4">
        <v>4</v>
      </c>
      <c r="K5" s="4" t="s">
        <v>28</v>
      </c>
      <c r="L5" s="4">
        <v>288</v>
      </c>
      <c r="M5" s="4">
        <v>288</v>
      </c>
      <c r="N5" s="4" t="s">
        <v>39</v>
      </c>
      <c r="O5" s="4" t="s">
        <v>30</v>
      </c>
      <c r="P5" s="4" t="s">
        <v>31</v>
      </c>
      <c r="Q5" s="4">
        <v>0</v>
      </c>
      <c r="R5" s="7">
        <v>44332</v>
      </c>
      <c r="S5" s="5">
        <v>44354</v>
      </c>
      <c r="T5" s="4" t="s">
        <v>32</v>
      </c>
      <c r="U5" s="4">
        <v>288</v>
      </c>
      <c r="V5" s="4">
        <v>0</v>
      </c>
      <c r="W5" s="4">
        <v>0</v>
      </c>
      <c r="X5" s="4">
        <v>2118181</v>
      </c>
    </row>
    <row r="6" s="4" customFormat="1" spans="1:24">
      <c r="A6" s="4">
        <v>15243365653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44345</v>
      </c>
      <c r="G6" s="5">
        <v>44347</v>
      </c>
      <c r="H6" s="4">
        <v>1</v>
      </c>
      <c r="I6" s="4">
        <v>2</v>
      </c>
      <c r="J6" s="4">
        <v>2</v>
      </c>
      <c r="K6" s="4" t="s">
        <v>28</v>
      </c>
      <c r="L6" s="4">
        <v>386</v>
      </c>
      <c r="M6" s="4">
        <v>386</v>
      </c>
      <c r="N6" s="4" t="s">
        <v>42</v>
      </c>
      <c r="O6" s="4" t="s">
        <v>30</v>
      </c>
      <c r="P6" s="4" t="s">
        <v>31</v>
      </c>
      <c r="Q6" s="4">
        <v>0</v>
      </c>
      <c r="R6" s="7">
        <v>44335</v>
      </c>
      <c r="S6" s="5">
        <v>44354</v>
      </c>
      <c r="T6" s="4" t="s">
        <v>32</v>
      </c>
      <c r="U6" s="4">
        <v>386</v>
      </c>
      <c r="V6" s="4">
        <v>0</v>
      </c>
      <c r="W6" s="4">
        <v>0</v>
      </c>
      <c r="X6" s="4">
        <v>2122349</v>
      </c>
    </row>
    <row r="7" s="4" customFormat="1" spans="1:24">
      <c r="A7" s="4">
        <v>15250069105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44351</v>
      </c>
      <c r="G7" s="5">
        <v>44353</v>
      </c>
      <c r="H7" s="4">
        <v>1</v>
      </c>
      <c r="I7" s="4">
        <v>2</v>
      </c>
      <c r="J7" s="4">
        <v>2</v>
      </c>
      <c r="K7" s="4" t="s">
        <v>28</v>
      </c>
      <c r="L7" s="4">
        <v>416</v>
      </c>
      <c r="M7" s="4">
        <v>416</v>
      </c>
      <c r="N7" s="4" t="s">
        <v>45</v>
      </c>
      <c r="O7" s="4" t="s">
        <v>30</v>
      </c>
      <c r="P7" s="4" t="s">
        <v>31</v>
      </c>
      <c r="Q7" s="4">
        <v>0</v>
      </c>
      <c r="R7" s="7">
        <v>44338</v>
      </c>
      <c r="S7" s="5">
        <v>44354</v>
      </c>
      <c r="T7" s="4" t="s">
        <v>32</v>
      </c>
      <c r="U7" s="4">
        <v>416</v>
      </c>
      <c r="V7" s="4">
        <v>0</v>
      </c>
      <c r="W7" s="4">
        <v>0</v>
      </c>
      <c r="X7" s="4">
        <v>2126819</v>
      </c>
    </row>
    <row r="8" s="4" customFormat="1" spans="1:24">
      <c r="A8" s="4">
        <v>15251271864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44343</v>
      </c>
      <c r="G8" s="5">
        <v>44347</v>
      </c>
      <c r="H8" s="4">
        <v>1</v>
      </c>
      <c r="I8" s="4">
        <v>4</v>
      </c>
      <c r="J8" s="4">
        <v>4</v>
      </c>
      <c r="K8" s="4" t="s">
        <v>28</v>
      </c>
      <c r="L8" s="4">
        <v>344</v>
      </c>
      <c r="M8" s="4">
        <v>344</v>
      </c>
      <c r="N8" s="4" t="s">
        <v>48</v>
      </c>
      <c r="O8" s="4" t="s">
        <v>30</v>
      </c>
      <c r="P8" s="4" t="s">
        <v>31</v>
      </c>
      <c r="Q8" s="4">
        <v>0</v>
      </c>
      <c r="R8" s="7">
        <v>44339</v>
      </c>
      <c r="S8" s="5">
        <v>44354</v>
      </c>
      <c r="T8" s="4" t="s">
        <v>32</v>
      </c>
      <c r="U8" s="4">
        <v>344</v>
      </c>
      <c r="V8" s="4">
        <v>0</v>
      </c>
      <c r="W8" s="4">
        <v>0</v>
      </c>
      <c r="X8" s="4">
        <v>2128136</v>
      </c>
    </row>
    <row r="9" s="4" customFormat="1" spans="1:24">
      <c r="A9" s="4">
        <v>15252210080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44349</v>
      </c>
      <c r="G9" s="5">
        <v>44351</v>
      </c>
      <c r="H9" s="4">
        <v>1</v>
      </c>
      <c r="I9" s="4">
        <v>2</v>
      </c>
      <c r="J9" s="4">
        <v>2</v>
      </c>
      <c r="K9" s="4" t="s">
        <v>28</v>
      </c>
      <c r="L9" s="4">
        <v>542</v>
      </c>
      <c r="M9" s="4">
        <v>542</v>
      </c>
      <c r="N9" s="4" t="s">
        <v>51</v>
      </c>
      <c r="O9" s="4" t="s">
        <v>30</v>
      </c>
      <c r="P9" s="4" t="s">
        <v>31</v>
      </c>
      <c r="Q9" s="4">
        <v>0</v>
      </c>
      <c r="R9" s="7">
        <v>44340</v>
      </c>
      <c r="S9" s="5">
        <v>44354</v>
      </c>
      <c r="T9" s="4" t="s">
        <v>32</v>
      </c>
      <c r="U9" s="4">
        <v>542</v>
      </c>
      <c r="V9" s="4">
        <v>0</v>
      </c>
      <c r="W9" s="4">
        <v>0</v>
      </c>
      <c r="X9" s="4">
        <v>2129114</v>
      </c>
    </row>
    <row r="10" s="4" customFormat="1" spans="1:24">
      <c r="A10" s="4">
        <v>15253272290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44345</v>
      </c>
      <c r="G10" s="5">
        <v>44347</v>
      </c>
      <c r="H10" s="4">
        <v>1</v>
      </c>
      <c r="I10" s="4">
        <v>2</v>
      </c>
      <c r="J10" s="4">
        <v>2</v>
      </c>
      <c r="K10" s="4" t="s">
        <v>28</v>
      </c>
      <c r="L10" s="4">
        <v>247</v>
      </c>
      <c r="M10" s="4">
        <v>247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44340</v>
      </c>
      <c r="S10" s="5">
        <v>44354</v>
      </c>
      <c r="T10" s="4" t="s">
        <v>32</v>
      </c>
      <c r="U10" s="4">
        <v>247</v>
      </c>
      <c r="V10" s="4">
        <v>0</v>
      </c>
      <c r="W10" s="4">
        <v>0</v>
      </c>
      <c r="X10" s="4">
        <v>2130204</v>
      </c>
    </row>
    <row r="11" s="4" customFormat="1" spans="1:24">
      <c r="A11" s="4">
        <v>15327980513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44345</v>
      </c>
      <c r="G11" s="5">
        <v>44350</v>
      </c>
      <c r="H11" s="4">
        <v>1</v>
      </c>
      <c r="I11" s="4">
        <v>5</v>
      </c>
      <c r="J11" s="4">
        <v>5</v>
      </c>
      <c r="K11" s="4" t="s">
        <v>28</v>
      </c>
      <c r="L11" s="4">
        <v>175</v>
      </c>
      <c r="M11" s="4">
        <v>175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44344</v>
      </c>
      <c r="S11" s="5">
        <v>44354</v>
      </c>
      <c r="T11" s="4" t="s">
        <v>32</v>
      </c>
      <c r="U11" s="4">
        <v>175</v>
      </c>
      <c r="V11" s="4">
        <v>0</v>
      </c>
      <c r="W11" s="4">
        <v>0</v>
      </c>
      <c r="X11" s="4">
        <v>2135775</v>
      </c>
    </row>
    <row r="12" s="4" customFormat="1" spans="1:24">
      <c r="A12" s="4">
        <v>15330552772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44345</v>
      </c>
      <c r="G12" s="5">
        <v>44347</v>
      </c>
      <c r="H12" s="4">
        <v>1</v>
      </c>
      <c r="I12" s="4">
        <v>2</v>
      </c>
      <c r="J12" s="4">
        <v>2</v>
      </c>
      <c r="K12" s="4" t="s">
        <v>28</v>
      </c>
      <c r="L12" s="4">
        <v>150</v>
      </c>
      <c r="M12" s="4">
        <v>150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44345</v>
      </c>
      <c r="S12" s="5">
        <v>44354</v>
      </c>
      <c r="T12" s="4" t="s">
        <v>32</v>
      </c>
      <c r="U12" s="4">
        <v>150</v>
      </c>
      <c r="V12" s="4">
        <v>0</v>
      </c>
      <c r="W12" s="4">
        <v>0</v>
      </c>
      <c r="X12" s="4">
        <v>2136764</v>
      </c>
    </row>
    <row r="13" s="4" customFormat="1" spans="1:24">
      <c r="A13" s="4">
        <v>15333921822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44348</v>
      </c>
      <c r="G13" s="5">
        <v>44350</v>
      </c>
      <c r="H13" s="4">
        <v>1</v>
      </c>
      <c r="I13" s="4">
        <v>2</v>
      </c>
      <c r="J13" s="4">
        <v>2</v>
      </c>
      <c r="K13" s="4" t="s">
        <v>28</v>
      </c>
      <c r="L13" s="4">
        <v>152</v>
      </c>
      <c r="M13" s="4">
        <v>152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44347</v>
      </c>
      <c r="S13" s="5">
        <v>44354</v>
      </c>
      <c r="T13" s="4" t="s">
        <v>32</v>
      </c>
      <c r="U13" s="4">
        <v>152</v>
      </c>
      <c r="V13" s="4">
        <v>0</v>
      </c>
      <c r="W13" s="4">
        <v>0</v>
      </c>
      <c r="X13" s="4">
        <v>2139157</v>
      </c>
    </row>
    <row r="14" s="4" customFormat="1" spans="1:24">
      <c r="A14" s="4">
        <v>15333935249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44348</v>
      </c>
      <c r="G14" s="5">
        <v>44350</v>
      </c>
      <c r="H14" s="4">
        <v>1</v>
      </c>
      <c r="I14" s="4">
        <v>2</v>
      </c>
      <c r="J14" s="4">
        <v>2</v>
      </c>
      <c r="K14" s="4" t="s">
        <v>28</v>
      </c>
      <c r="L14" s="4">
        <v>152</v>
      </c>
      <c r="M14" s="4">
        <v>152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44347</v>
      </c>
      <c r="S14" s="5">
        <v>44354</v>
      </c>
      <c r="T14" s="4" t="s">
        <v>32</v>
      </c>
      <c r="U14" s="4">
        <v>152</v>
      </c>
      <c r="V14" s="4">
        <v>0</v>
      </c>
      <c r="W14" s="4">
        <v>0</v>
      </c>
      <c r="X14" s="4">
        <v>2139173</v>
      </c>
    </row>
    <row r="15" s="4" customFormat="1" spans="1:24">
      <c r="A15" s="4">
        <v>15334079422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44349</v>
      </c>
      <c r="G15" s="5">
        <v>44351</v>
      </c>
      <c r="H15" s="4">
        <v>1</v>
      </c>
      <c r="I15" s="4">
        <v>2</v>
      </c>
      <c r="J15" s="4">
        <v>2</v>
      </c>
      <c r="K15" s="4" t="s">
        <v>28</v>
      </c>
      <c r="L15" s="4">
        <v>70</v>
      </c>
      <c r="M15" s="4">
        <v>70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44347</v>
      </c>
      <c r="S15" s="5">
        <v>44354</v>
      </c>
      <c r="T15" s="4" t="s">
        <v>32</v>
      </c>
      <c r="U15" s="4">
        <v>70</v>
      </c>
      <c r="V15" s="4">
        <v>0</v>
      </c>
      <c r="W15" s="4">
        <v>0</v>
      </c>
      <c r="X15" s="4">
        <v>2139349</v>
      </c>
    </row>
    <row r="16" s="4" customFormat="1" spans="1:24">
      <c r="A16" s="4">
        <v>15334220191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44348</v>
      </c>
      <c r="G16" s="5">
        <v>44352</v>
      </c>
      <c r="H16" s="4">
        <v>1</v>
      </c>
      <c r="I16" s="4">
        <v>4</v>
      </c>
      <c r="J16" s="4">
        <v>4</v>
      </c>
      <c r="K16" s="4" t="s">
        <v>28</v>
      </c>
      <c r="L16" s="4">
        <v>124</v>
      </c>
      <c r="M16" s="4">
        <v>124</v>
      </c>
      <c r="N16" s="4" t="s">
        <v>70</v>
      </c>
      <c r="O16" s="4" t="s">
        <v>30</v>
      </c>
      <c r="P16" s="4" t="s">
        <v>31</v>
      </c>
      <c r="Q16" s="4">
        <v>0</v>
      </c>
      <c r="R16" s="7">
        <v>44347</v>
      </c>
      <c r="S16" s="5">
        <v>44354</v>
      </c>
      <c r="T16" s="4" t="s">
        <v>32</v>
      </c>
      <c r="U16" s="4">
        <v>124</v>
      </c>
      <c r="V16" s="4">
        <v>0</v>
      </c>
      <c r="W16" s="4">
        <v>0</v>
      </c>
      <c r="X16" s="4">
        <v>2139515</v>
      </c>
    </row>
    <row r="17" s="4" customFormat="1" spans="1:24">
      <c r="A17" s="4">
        <v>15334443934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44351</v>
      </c>
      <c r="G17" s="5">
        <v>44353</v>
      </c>
      <c r="H17" s="4">
        <v>1</v>
      </c>
      <c r="I17" s="4">
        <v>2</v>
      </c>
      <c r="J17" s="4">
        <v>2</v>
      </c>
      <c r="K17" s="4" t="s">
        <v>28</v>
      </c>
      <c r="L17" s="4">
        <v>38</v>
      </c>
      <c r="M17" s="4">
        <v>38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44347</v>
      </c>
      <c r="S17" s="5">
        <v>44354</v>
      </c>
      <c r="T17" s="4" t="s">
        <v>32</v>
      </c>
      <c r="U17" s="4">
        <v>38</v>
      </c>
      <c r="V17" s="4">
        <v>0</v>
      </c>
      <c r="W17" s="4">
        <v>0</v>
      </c>
      <c r="X17" s="4">
        <v>2139807</v>
      </c>
    </row>
    <row r="18" s="4" customFormat="1" spans="1:24">
      <c r="A18" s="4">
        <v>15334594655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44348</v>
      </c>
      <c r="G18" s="5">
        <v>44350</v>
      </c>
      <c r="H18" s="4">
        <v>1</v>
      </c>
      <c r="I18" s="4">
        <v>2</v>
      </c>
      <c r="J18" s="4">
        <v>2</v>
      </c>
      <c r="K18" s="4" t="s">
        <v>28</v>
      </c>
      <c r="L18" s="4">
        <v>112</v>
      </c>
      <c r="M18" s="4">
        <v>112</v>
      </c>
      <c r="N18" s="4" t="s">
        <v>76</v>
      </c>
      <c r="O18" s="4" t="s">
        <v>30</v>
      </c>
      <c r="P18" s="4" t="s">
        <v>31</v>
      </c>
      <c r="Q18" s="4">
        <v>0</v>
      </c>
      <c r="R18" s="7">
        <v>44348</v>
      </c>
      <c r="S18" s="5">
        <v>44354</v>
      </c>
      <c r="T18" s="4" t="s">
        <v>32</v>
      </c>
      <c r="U18" s="4">
        <v>112</v>
      </c>
      <c r="V18" s="4">
        <v>0</v>
      </c>
      <c r="W18" s="4">
        <v>0</v>
      </c>
      <c r="X18" s="4">
        <v>2139930</v>
      </c>
    </row>
    <row r="19" s="4" customFormat="1" spans="1:24">
      <c r="A19" s="4">
        <v>15334600864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44348</v>
      </c>
      <c r="G19" s="5">
        <v>44350</v>
      </c>
      <c r="H19" s="4">
        <v>1</v>
      </c>
      <c r="I19" s="4">
        <v>2</v>
      </c>
      <c r="J19" s="4">
        <v>2</v>
      </c>
      <c r="K19" s="4" t="s">
        <v>28</v>
      </c>
      <c r="L19" s="4">
        <v>400</v>
      </c>
      <c r="M19" s="4">
        <v>400</v>
      </c>
      <c r="N19" s="4" t="s">
        <v>79</v>
      </c>
      <c r="O19" s="4" t="s">
        <v>30</v>
      </c>
      <c r="P19" s="4" t="s">
        <v>31</v>
      </c>
      <c r="Q19" s="4">
        <v>0</v>
      </c>
      <c r="R19" s="7">
        <v>44348</v>
      </c>
      <c r="S19" s="5">
        <v>44354</v>
      </c>
      <c r="T19" s="4" t="s">
        <v>32</v>
      </c>
      <c r="U19" s="4">
        <v>400</v>
      </c>
      <c r="V19" s="4">
        <v>0</v>
      </c>
      <c r="W19" s="4">
        <v>0</v>
      </c>
      <c r="X19" s="4">
        <v>2139940</v>
      </c>
    </row>
    <row r="20" s="4" customFormat="1" spans="1:24">
      <c r="A20" s="4">
        <v>15334443934</v>
      </c>
      <c r="B20" s="4" t="s">
        <v>24</v>
      </c>
      <c r="C20" s="4" t="s">
        <v>33</v>
      </c>
      <c r="D20" s="4" t="s">
        <v>71</v>
      </c>
      <c r="E20" s="4" t="s">
        <v>72</v>
      </c>
      <c r="F20" s="5">
        <v>44351</v>
      </c>
      <c r="G20" s="5">
        <v>44353</v>
      </c>
      <c r="H20" s="4">
        <v>1</v>
      </c>
      <c r="I20" s="4">
        <v>2</v>
      </c>
      <c r="J20" s="4">
        <v>2</v>
      </c>
      <c r="K20" s="4" t="s">
        <v>28</v>
      </c>
      <c r="L20" s="4">
        <v>-38</v>
      </c>
      <c r="M20" s="4">
        <v>-38</v>
      </c>
      <c r="N20" s="4" t="s">
        <v>73</v>
      </c>
      <c r="O20" s="4" t="s">
        <v>30</v>
      </c>
      <c r="P20" s="4" t="s">
        <v>31</v>
      </c>
      <c r="Q20" s="4">
        <v>0</v>
      </c>
      <c r="R20" s="7">
        <v>44347</v>
      </c>
      <c r="S20" s="5">
        <v>44354</v>
      </c>
      <c r="T20" s="4" t="s">
        <v>32</v>
      </c>
      <c r="U20" s="4">
        <v>-38</v>
      </c>
      <c r="V20" s="4">
        <v>0</v>
      </c>
      <c r="W20" s="4">
        <v>0</v>
      </c>
      <c r="X20" s="4">
        <v>2139807</v>
      </c>
    </row>
    <row r="21" s="4" customFormat="1" spans="1:24">
      <c r="A21" s="4">
        <v>15335399527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44349</v>
      </c>
      <c r="G21" s="5">
        <v>44351</v>
      </c>
      <c r="H21" s="4">
        <v>1</v>
      </c>
      <c r="I21" s="4">
        <v>2</v>
      </c>
      <c r="J21" s="4">
        <v>2</v>
      </c>
      <c r="K21" s="4" t="s">
        <v>28</v>
      </c>
      <c r="L21" s="4">
        <v>40</v>
      </c>
      <c r="M21" s="4">
        <v>40</v>
      </c>
      <c r="N21" s="4" t="s">
        <v>82</v>
      </c>
      <c r="O21" s="4" t="s">
        <v>30</v>
      </c>
      <c r="P21" s="4" t="s">
        <v>31</v>
      </c>
      <c r="Q21" s="4">
        <v>0</v>
      </c>
      <c r="R21" s="7">
        <v>44348</v>
      </c>
      <c r="S21" s="5">
        <v>44354</v>
      </c>
      <c r="T21" s="4" t="s">
        <v>32</v>
      </c>
      <c r="U21" s="4">
        <v>40</v>
      </c>
      <c r="V21" s="4">
        <v>0</v>
      </c>
      <c r="W21" s="4">
        <v>0</v>
      </c>
      <c r="X21" s="4">
        <v>2140882</v>
      </c>
    </row>
    <row r="22" s="4" customFormat="1" spans="1:24">
      <c r="A22" s="4">
        <v>15336117864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44351</v>
      </c>
      <c r="G22" s="5">
        <v>44353</v>
      </c>
      <c r="H22" s="4">
        <v>1</v>
      </c>
      <c r="I22" s="4">
        <v>2</v>
      </c>
      <c r="J22" s="4">
        <v>2</v>
      </c>
      <c r="K22" s="4" t="s">
        <v>28</v>
      </c>
      <c r="L22" s="4">
        <v>108</v>
      </c>
      <c r="M22" s="4">
        <v>108</v>
      </c>
      <c r="N22" s="4" t="s">
        <v>85</v>
      </c>
      <c r="O22" s="4" t="s">
        <v>30</v>
      </c>
      <c r="P22" s="4" t="s">
        <v>31</v>
      </c>
      <c r="Q22" s="4">
        <v>0</v>
      </c>
      <c r="R22" s="7">
        <v>44349</v>
      </c>
      <c r="S22" s="5">
        <v>44354</v>
      </c>
      <c r="T22" s="4" t="s">
        <v>32</v>
      </c>
      <c r="U22" s="4">
        <v>108</v>
      </c>
      <c r="V22" s="4">
        <v>0</v>
      </c>
      <c r="W22" s="4">
        <v>0</v>
      </c>
      <c r="X22" s="4">
        <v>2141833</v>
      </c>
    </row>
    <row r="23" s="4" customFormat="1" spans="1:24">
      <c r="A23" s="4">
        <v>15252210080</v>
      </c>
      <c r="B23" s="4" t="s">
        <v>24</v>
      </c>
      <c r="C23" s="4" t="s">
        <v>33</v>
      </c>
      <c r="D23" s="4" t="s">
        <v>49</v>
      </c>
      <c r="E23" s="4" t="s">
        <v>50</v>
      </c>
      <c r="F23" s="5">
        <v>44349</v>
      </c>
      <c r="G23" s="5">
        <v>44351</v>
      </c>
      <c r="H23" s="4">
        <v>1</v>
      </c>
      <c r="I23" s="4">
        <v>2</v>
      </c>
      <c r="J23" s="4">
        <v>2</v>
      </c>
      <c r="K23" s="4" t="s">
        <v>28</v>
      </c>
      <c r="L23" s="4">
        <v>-542</v>
      </c>
      <c r="M23" s="4">
        <v>-542</v>
      </c>
      <c r="N23" s="4" t="s">
        <v>51</v>
      </c>
      <c r="O23" s="4" t="s">
        <v>30</v>
      </c>
      <c r="P23" s="4" t="s">
        <v>31</v>
      </c>
      <c r="Q23" s="4">
        <v>0</v>
      </c>
      <c r="R23" s="7">
        <v>44340</v>
      </c>
      <c r="S23" s="5">
        <v>44354</v>
      </c>
      <c r="T23" s="4" t="s">
        <v>32</v>
      </c>
      <c r="U23" s="4">
        <v>-542</v>
      </c>
      <c r="V23" s="4">
        <v>0</v>
      </c>
      <c r="W23" s="4">
        <v>0</v>
      </c>
      <c r="X23" s="4">
        <v>2129114</v>
      </c>
    </row>
    <row r="24" s="4" customFormat="1" spans="1:24">
      <c r="A24" s="4">
        <v>15252210080</v>
      </c>
      <c r="B24" s="4" t="s">
        <v>24</v>
      </c>
      <c r="C24" s="4" t="s">
        <v>86</v>
      </c>
      <c r="D24" s="4" t="s">
        <v>49</v>
      </c>
      <c r="E24" s="4" t="s">
        <v>50</v>
      </c>
      <c r="F24" s="5">
        <v>44349</v>
      </c>
      <c r="G24" s="5">
        <v>44351</v>
      </c>
      <c r="H24" s="4">
        <v>1</v>
      </c>
      <c r="I24" s="4">
        <v>2</v>
      </c>
      <c r="J24" s="4">
        <v>2</v>
      </c>
      <c r="K24" s="4" t="s">
        <v>28</v>
      </c>
      <c r="L24" s="4">
        <v>0</v>
      </c>
      <c r="M24" s="4">
        <v>0</v>
      </c>
      <c r="N24" s="4" t="s">
        <v>51</v>
      </c>
      <c r="O24" s="4" t="s">
        <v>30</v>
      </c>
      <c r="P24" s="4" t="s">
        <v>31</v>
      </c>
      <c r="Q24" s="4">
        <v>0</v>
      </c>
      <c r="R24" s="7">
        <v>44340</v>
      </c>
      <c r="S24" s="5">
        <v>44354</v>
      </c>
      <c r="T24" s="4" t="s">
        <v>32</v>
      </c>
      <c r="U24" s="4">
        <v>0</v>
      </c>
      <c r="V24" s="4">
        <v>0</v>
      </c>
      <c r="W24" s="4">
        <v>0</v>
      </c>
      <c r="X24" s="4">
        <v>2129114</v>
      </c>
    </row>
    <row r="25" s="4" customFormat="1" spans="1:24">
      <c r="A25" s="4">
        <v>15518967964</v>
      </c>
      <c r="B25" s="4" t="s">
        <v>24</v>
      </c>
      <c r="C25" s="4" t="s">
        <v>25</v>
      </c>
      <c r="D25" s="4" t="s">
        <v>80</v>
      </c>
      <c r="E25" s="4" t="s">
        <v>87</v>
      </c>
      <c r="F25" s="5">
        <v>44351</v>
      </c>
      <c r="G25" s="5">
        <v>44353</v>
      </c>
      <c r="H25" s="4">
        <v>1</v>
      </c>
      <c r="I25" s="4">
        <v>2</v>
      </c>
      <c r="J25" s="4">
        <v>2</v>
      </c>
      <c r="K25" s="4" t="s">
        <v>28</v>
      </c>
      <c r="L25" s="4">
        <v>46</v>
      </c>
      <c r="M25" s="4">
        <v>46</v>
      </c>
      <c r="N25" s="4" t="s">
        <v>88</v>
      </c>
      <c r="O25" s="4" t="s">
        <v>30</v>
      </c>
      <c r="P25" s="4" t="s">
        <v>31</v>
      </c>
      <c r="Q25" s="4">
        <v>0</v>
      </c>
      <c r="R25" s="7">
        <v>44351</v>
      </c>
      <c r="S25" s="5">
        <v>44354</v>
      </c>
      <c r="T25" s="4" t="s">
        <v>32</v>
      </c>
      <c r="U25" s="4">
        <v>46</v>
      </c>
      <c r="V25" s="4">
        <v>0</v>
      </c>
      <c r="W25" s="4">
        <v>0</v>
      </c>
      <c r="X25" s="4">
        <v>2144975</v>
      </c>
    </row>
    <row r="26" s="4" customFormat="1" spans="1:24">
      <c r="A26" s="4">
        <v>14464337844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44349</v>
      </c>
      <c r="G26" s="5">
        <v>44351</v>
      </c>
      <c r="H26" s="4">
        <v>1</v>
      </c>
      <c r="I26" s="4">
        <v>2</v>
      </c>
      <c r="J26" s="4">
        <v>2</v>
      </c>
      <c r="K26" s="4" t="s">
        <v>28</v>
      </c>
      <c r="L26" s="4">
        <v>1116</v>
      </c>
      <c r="M26" s="4">
        <v>1116</v>
      </c>
      <c r="N26" s="4" t="s">
        <v>91</v>
      </c>
      <c r="O26" s="4" t="s">
        <v>30</v>
      </c>
      <c r="P26" s="4" t="s">
        <v>31</v>
      </c>
      <c r="Q26" s="4">
        <v>0</v>
      </c>
      <c r="R26" s="7">
        <v>44252</v>
      </c>
      <c r="S26" s="5">
        <v>44354</v>
      </c>
      <c r="T26" s="4" t="s">
        <v>32</v>
      </c>
      <c r="U26" s="4">
        <v>1116</v>
      </c>
      <c r="V26" s="4">
        <v>0</v>
      </c>
      <c r="W26" s="4">
        <v>0</v>
      </c>
      <c r="X26" s="4">
        <v>1991239</v>
      </c>
    </row>
    <row r="27" s="4" customFormat="1" spans="1:24">
      <c r="A27" s="4">
        <v>14675359211</v>
      </c>
      <c r="B27" s="4" t="s">
        <v>24</v>
      </c>
      <c r="C27" s="4" t="s">
        <v>25</v>
      </c>
      <c r="D27" s="4" t="s">
        <v>92</v>
      </c>
      <c r="E27" s="4" t="s">
        <v>93</v>
      </c>
      <c r="F27" s="5">
        <v>44347</v>
      </c>
      <c r="G27" s="5">
        <v>44349</v>
      </c>
      <c r="H27" s="4">
        <v>1</v>
      </c>
      <c r="I27" s="4">
        <v>2</v>
      </c>
      <c r="J27" s="4">
        <v>2</v>
      </c>
      <c r="K27" s="4" t="s">
        <v>28</v>
      </c>
      <c r="L27" s="4">
        <v>204</v>
      </c>
      <c r="M27" s="4">
        <v>204</v>
      </c>
      <c r="N27" s="4" t="s">
        <v>94</v>
      </c>
      <c r="O27" s="4" t="s">
        <v>30</v>
      </c>
      <c r="P27" s="4" t="s">
        <v>31</v>
      </c>
      <c r="Q27" s="4">
        <v>0</v>
      </c>
      <c r="R27" s="7">
        <v>44278</v>
      </c>
      <c r="S27" s="5">
        <v>44354</v>
      </c>
      <c r="T27" s="4" t="s">
        <v>32</v>
      </c>
      <c r="U27" s="4">
        <v>204</v>
      </c>
      <c r="V27" s="4">
        <v>0</v>
      </c>
      <c r="W27" s="4">
        <v>0</v>
      </c>
      <c r="X27" s="4">
        <v>2031006</v>
      </c>
    </row>
    <row r="28" s="4" customFormat="1" spans="1:24">
      <c r="A28" s="4">
        <v>14675359211</v>
      </c>
      <c r="B28" s="4" t="s">
        <v>24</v>
      </c>
      <c r="C28" s="4" t="s">
        <v>33</v>
      </c>
      <c r="D28" s="4" t="s">
        <v>92</v>
      </c>
      <c r="E28" s="4" t="s">
        <v>93</v>
      </c>
      <c r="F28" s="5">
        <v>44347</v>
      </c>
      <c r="G28" s="5">
        <v>44349</v>
      </c>
      <c r="H28" s="4">
        <v>1</v>
      </c>
      <c r="I28" s="4">
        <v>2</v>
      </c>
      <c r="J28" s="4">
        <v>2</v>
      </c>
      <c r="K28" s="4" t="s">
        <v>28</v>
      </c>
      <c r="L28" s="4">
        <v>-204</v>
      </c>
      <c r="M28" s="4">
        <v>-204</v>
      </c>
      <c r="N28" s="4" t="s">
        <v>94</v>
      </c>
      <c r="O28" s="4" t="s">
        <v>30</v>
      </c>
      <c r="P28" s="4" t="s">
        <v>31</v>
      </c>
      <c r="Q28" s="4">
        <v>0</v>
      </c>
      <c r="R28" s="7">
        <v>44278</v>
      </c>
      <c r="S28" s="5">
        <v>44354</v>
      </c>
      <c r="T28" s="4" t="s">
        <v>32</v>
      </c>
      <c r="U28" s="4">
        <v>-204</v>
      </c>
      <c r="V28" s="4">
        <v>0</v>
      </c>
      <c r="W28" s="4">
        <v>0</v>
      </c>
      <c r="X28" s="4">
        <v>2031006</v>
      </c>
    </row>
    <row r="29" s="4" customFormat="1" spans="1:24">
      <c r="A29" s="4">
        <v>14692120363</v>
      </c>
      <c r="B29" s="4" t="s">
        <v>24</v>
      </c>
      <c r="C29" s="4" t="s">
        <v>25</v>
      </c>
      <c r="D29" s="4" t="s">
        <v>95</v>
      </c>
      <c r="E29" s="4" t="s">
        <v>96</v>
      </c>
      <c r="F29" s="5">
        <v>44346</v>
      </c>
      <c r="G29" s="5">
        <v>44348</v>
      </c>
      <c r="H29" s="4">
        <v>1</v>
      </c>
      <c r="I29" s="4">
        <v>2</v>
      </c>
      <c r="J29" s="4">
        <v>2</v>
      </c>
      <c r="K29" s="4" t="s">
        <v>28</v>
      </c>
      <c r="L29" s="4">
        <v>424</v>
      </c>
      <c r="M29" s="4">
        <v>424</v>
      </c>
      <c r="N29" s="4" t="s">
        <v>97</v>
      </c>
      <c r="O29" s="4" t="s">
        <v>30</v>
      </c>
      <c r="P29" s="4" t="s">
        <v>31</v>
      </c>
      <c r="Q29" s="4">
        <v>0</v>
      </c>
      <c r="R29" s="7">
        <v>44280</v>
      </c>
      <c r="S29" s="5">
        <v>44354</v>
      </c>
      <c r="T29" s="4" t="s">
        <v>32</v>
      </c>
      <c r="U29" s="4">
        <v>424</v>
      </c>
      <c r="V29" s="4">
        <v>0</v>
      </c>
      <c r="W29" s="4">
        <v>0</v>
      </c>
      <c r="X29" s="4">
        <v>2033925</v>
      </c>
    </row>
    <row r="30" s="4" customFormat="1" spans="1:24">
      <c r="A30" s="4">
        <v>14754619336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44345</v>
      </c>
      <c r="G30" s="5">
        <v>44348</v>
      </c>
      <c r="H30" s="4">
        <v>1</v>
      </c>
      <c r="I30" s="4">
        <v>3</v>
      </c>
      <c r="J30" s="4">
        <v>3</v>
      </c>
      <c r="K30" s="4" t="s">
        <v>28</v>
      </c>
      <c r="L30" s="4">
        <v>153</v>
      </c>
      <c r="M30" s="4">
        <v>153</v>
      </c>
      <c r="N30" s="4" t="s">
        <v>100</v>
      </c>
      <c r="O30" s="4" t="s">
        <v>30</v>
      </c>
      <c r="P30" s="4" t="s">
        <v>31</v>
      </c>
      <c r="Q30" s="4">
        <v>0</v>
      </c>
      <c r="R30" s="7">
        <v>44286</v>
      </c>
      <c r="S30" s="5">
        <v>44354</v>
      </c>
      <c r="T30" s="4" t="s">
        <v>32</v>
      </c>
      <c r="U30" s="4">
        <v>153</v>
      </c>
      <c r="V30" s="4">
        <v>0</v>
      </c>
      <c r="W30" s="4">
        <v>0</v>
      </c>
      <c r="X30" s="4">
        <v>2042585</v>
      </c>
    </row>
    <row r="31" s="4" customFormat="1" spans="1:24">
      <c r="A31" s="4">
        <v>14856608619</v>
      </c>
      <c r="B31" s="4" t="s">
        <v>24</v>
      </c>
      <c r="C31" s="4" t="s">
        <v>25</v>
      </c>
      <c r="D31" s="4" t="s">
        <v>101</v>
      </c>
      <c r="E31" s="4" t="s">
        <v>102</v>
      </c>
      <c r="F31" s="5">
        <v>44344</v>
      </c>
      <c r="G31" s="5">
        <v>44347</v>
      </c>
      <c r="H31" s="4">
        <v>1</v>
      </c>
      <c r="I31" s="4">
        <v>3</v>
      </c>
      <c r="J31" s="4">
        <v>3</v>
      </c>
      <c r="K31" s="4" t="s">
        <v>28</v>
      </c>
      <c r="L31" s="4">
        <v>168</v>
      </c>
      <c r="M31" s="4">
        <v>168</v>
      </c>
      <c r="N31" s="4" t="s">
        <v>103</v>
      </c>
      <c r="O31" s="4" t="s">
        <v>30</v>
      </c>
      <c r="P31" s="4" t="s">
        <v>31</v>
      </c>
      <c r="Q31" s="4">
        <v>0</v>
      </c>
      <c r="R31" s="7">
        <v>44295</v>
      </c>
      <c r="S31" s="5">
        <v>44354</v>
      </c>
      <c r="T31" s="4" t="s">
        <v>32</v>
      </c>
      <c r="U31" s="4">
        <v>168</v>
      </c>
      <c r="V31" s="4">
        <v>0</v>
      </c>
      <c r="W31" s="4">
        <v>0</v>
      </c>
      <c r="X31" s="4">
        <v>2056735</v>
      </c>
    </row>
    <row r="32" s="4" customFormat="1" spans="1:24">
      <c r="A32" s="4">
        <v>14856608619</v>
      </c>
      <c r="B32" s="4" t="s">
        <v>24</v>
      </c>
      <c r="C32" s="4" t="s">
        <v>33</v>
      </c>
      <c r="D32" s="4" t="s">
        <v>101</v>
      </c>
      <c r="E32" s="4" t="s">
        <v>102</v>
      </c>
      <c r="F32" s="5">
        <v>44344</v>
      </c>
      <c r="G32" s="5">
        <v>44347</v>
      </c>
      <c r="H32" s="4">
        <v>1</v>
      </c>
      <c r="I32" s="4">
        <v>3</v>
      </c>
      <c r="J32" s="4">
        <v>3</v>
      </c>
      <c r="K32" s="4" t="s">
        <v>28</v>
      </c>
      <c r="L32" s="4">
        <v>-168</v>
      </c>
      <c r="M32" s="4">
        <v>-168</v>
      </c>
      <c r="N32" s="4" t="s">
        <v>103</v>
      </c>
      <c r="O32" s="4" t="s">
        <v>30</v>
      </c>
      <c r="P32" s="4" t="s">
        <v>31</v>
      </c>
      <c r="Q32" s="4">
        <v>0</v>
      </c>
      <c r="R32" s="7">
        <v>44295</v>
      </c>
      <c r="S32" s="5">
        <v>44354</v>
      </c>
      <c r="T32" s="4" t="s">
        <v>32</v>
      </c>
      <c r="U32" s="4">
        <v>-168</v>
      </c>
      <c r="V32" s="4">
        <v>0</v>
      </c>
      <c r="W32" s="4">
        <v>0</v>
      </c>
      <c r="X32" s="4">
        <v>2056735</v>
      </c>
    </row>
    <row r="33" s="4" customFormat="1" spans="1:24">
      <c r="A33" s="4">
        <v>14856608619</v>
      </c>
      <c r="B33" s="4" t="s">
        <v>24</v>
      </c>
      <c r="C33" s="4" t="s">
        <v>86</v>
      </c>
      <c r="D33" s="4" t="s">
        <v>101</v>
      </c>
      <c r="E33" s="4" t="s">
        <v>102</v>
      </c>
      <c r="F33" s="5">
        <v>44344</v>
      </c>
      <c r="G33" s="5">
        <v>44347</v>
      </c>
      <c r="H33" s="4">
        <v>1</v>
      </c>
      <c r="I33" s="4">
        <v>3</v>
      </c>
      <c r="J33" s="4">
        <v>3</v>
      </c>
      <c r="K33" s="4" t="s">
        <v>28</v>
      </c>
      <c r="L33" s="4">
        <v>55.99</v>
      </c>
      <c r="M33" s="4">
        <v>55.99</v>
      </c>
      <c r="N33" s="4" t="s">
        <v>103</v>
      </c>
      <c r="O33" s="4" t="s">
        <v>30</v>
      </c>
      <c r="P33" s="4" t="s">
        <v>31</v>
      </c>
      <c r="Q33" s="4">
        <v>0</v>
      </c>
      <c r="R33" s="7">
        <v>44295</v>
      </c>
      <c r="S33" s="5">
        <v>44354</v>
      </c>
      <c r="T33" s="4" t="s">
        <v>32</v>
      </c>
      <c r="U33" s="4">
        <v>55.99</v>
      </c>
      <c r="V33" s="4">
        <v>0</v>
      </c>
      <c r="W33" s="4">
        <v>0</v>
      </c>
      <c r="X33" s="4">
        <v>2056735</v>
      </c>
    </row>
    <row r="34" s="4" customFormat="1" spans="1:24">
      <c r="A34" s="4">
        <v>14989864981</v>
      </c>
      <c r="B34" s="4" t="s">
        <v>24</v>
      </c>
      <c r="C34" s="4" t="s">
        <v>25</v>
      </c>
      <c r="D34" s="4" t="s">
        <v>104</v>
      </c>
      <c r="E34" s="4" t="s">
        <v>105</v>
      </c>
      <c r="F34" s="5">
        <v>44344</v>
      </c>
      <c r="G34" s="5">
        <v>44348</v>
      </c>
      <c r="H34" s="4">
        <v>1</v>
      </c>
      <c r="I34" s="4">
        <v>4</v>
      </c>
      <c r="J34" s="4">
        <v>4</v>
      </c>
      <c r="K34" s="4" t="s">
        <v>28</v>
      </c>
      <c r="L34" s="4">
        <v>1520</v>
      </c>
      <c r="M34" s="4">
        <v>1520</v>
      </c>
      <c r="N34" s="4" t="s">
        <v>106</v>
      </c>
      <c r="O34" s="4" t="s">
        <v>30</v>
      </c>
      <c r="P34" s="4" t="s">
        <v>31</v>
      </c>
      <c r="Q34" s="4">
        <v>0</v>
      </c>
      <c r="R34" s="7">
        <v>44309</v>
      </c>
      <c r="S34" s="5">
        <v>44354</v>
      </c>
      <c r="T34" s="4" t="s">
        <v>32</v>
      </c>
      <c r="U34" s="4">
        <v>1520</v>
      </c>
      <c r="V34" s="4">
        <v>0</v>
      </c>
      <c r="W34" s="4">
        <v>0</v>
      </c>
      <c r="X34" s="4">
        <v>2079295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E40" sqref="E40"/>
    </sheetView>
  </sheetViews>
  <sheetFormatPr defaultColWidth="9" defaultRowHeight="13.5"/>
  <cols>
    <col min="1" max="1" width="13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hidden="1" spans="1:9">
      <c r="A2" s="4">
        <v>15080570039</v>
      </c>
      <c r="B2" s="5">
        <v>44345</v>
      </c>
      <c r="C2" s="5">
        <v>44347</v>
      </c>
      <c r="D2" s="4">
        <v>0</v>
      </c>
      <c r="E2" s="4" t="str">
        <f>VLOOKUP(A2,HOP!A:L,12,0)</f>
        <v>0.00</v>
      </c>
      <c r="F2" s="4" t="str">
        <f>VLOOKUP(A2,HOP!A:C,3,0)</f>
        <v>2096920</v>
      </c>
      <c r="G2" s="4">
        <f>D2-E2</f>
        <v>0</v>
      </c>
      <c r="H2" s="4" t="str">
        <f>$H$1&amp;F2</f>
        <v>，2096920</v>
      </c>
      <c r="I2" s="4" t="str">
        <f>VLOOKUP(A2,HOP!A:T,20,0)</f>
        <v>直连</v>
      </c>
    </row>
    <row r="3" s="4" customFormat="1" spans="1:9">
      <c r="A3" s="4">
        <v>15195185889</v>
      </c>
      <c r="B3" s="5">
        <v>44348</v>
      </c>
      <c r="C3" s="5">
        <v>44351</v>
      </c>
      <c r="D3" s="4">
        <v>459</v>
      </c>
      <c r="E3" s="4" t="str">
        <f>VLOOKUP(A3,HOP!A:L,12,0)</f>
        <v>459.00</v>
      </c>
      <c r="F3" s="4" t="str">
        <f>VLOOKUP(A3,HOP!A:C,3,0)</f>
        <v>2112258</v>
      </c>
      <c r="G3" s="4">
        <f>D3-E3</f>
        <v>0</v>
      </c>
      <c r="H3" s="4" t="str">
        <f>$H$1&amp;F3</f>
        <v>，2112258</v>
      </c>
      <c r="I3" s="4" t="str">
        <f>VLOOKUP(A3,HOP!A:T,20,0)</f>
        <v>直连</v>
      </c>
    </row>
    <row r="4" s="4" customFormat="1" spans="1:9">
      <c r="A4" s="4">
        <v>15203918305</v>
      </c>
      <c r="B4" s="5">
        <v>44346</v>
      </c>
      <c r="C4" s="5">
        <v>44350</v>
      </c>
      <c r="D4" s="4">
        <v>288</v>
      </c>
      <c r="E4" s="4" t="str">
        <f>VLOOKUP(A4,HOP!A:L,12,0)</f>
        <v>288.00</v>
      </c>
      <c r="F4" s="4" t="str">
        <f>VLOOKUP(A4,HOP!A:C,3,0)</f>
        <v>2118181</v>
      </c>
      <c r="G4" s="4">
        <f>D4-E4</f>
        <v>0</v>
      </c>
      <c r="H4" s="4" t="str">
        <f>$H$1&amp;F4</f>
        <v>，2118181</v>
      </c>
      <c r="I4" s="4" t="str">
        <f>VLOOKUP(A4,HOP!A:T,20,0)</f>
        <v>直连</v>
      </c>
    </row>
    <row r="5" s="4" customFormat="1" spans="1:9">
      <c r="A5" s="4">
        <v>15243365653</v>
      </c>
      <c r="B5" s="5">
        <v>44345</v>
      </c>
      <c r="C5" s="5">
        <v>44347</v>
      </c>
      <c r="D5" s="4">
        <v>386</v>
      </c>
      <c r="E5" s="4" t="str">
        <f>VLOOKUP(A5,HOP!A:L,12,0)</f>
        <v>386.00</v>
      </c>
      <c r="F5" s="4" t="str">
        <f>VLOOKUP(A5,HOP!A:C,3,0)</f>
        <v>2122349</v>
      </c>
      <c r="G5" s="4">
        <f>D5-E5</f>
        <v>0</v>
      </c>
      <c r="H5" s="4" t="str">
        <f>$H$1&amp;F5</f>
        <v>，2122349</v>
      </c>
      <c r="I5" s="4" t="str">
        <f>VLOOKUP(A5,HOP!A:T,20,0)</f>
        <v>直连</v>
      </c>
    </row>
    <row r="6" s="4" customFormat="1" spans="1:9">
      <c r="A6" s="4">
        <v>15250069105</v>
      </c>
      <c r="B6" s="5">
        <v>44351</v>
      </c>
      <c r="C6" s="5">
        <v>44353</v>
      </c>
      <c r="D6" s="4">
        <v>416</v>
      </c>
      <c r="E6" s="4" t="str">
        <f>VLOOKUP(A6,HOP!A:L,12,0)</f>
        <v>416.00</v>
      </c>
      <c r="F6" s="4" t="str">
        <f>VLOOKUP(A6,HOP!A:C,3,0)</f>
        <v>2126819</v>
      </c>
      <c r="G6" s="4">
        <f>D6-E6</f>
        <v>0</v>
      </c>
      <c r="H6" s="4" t="str">
        <f>$H$1&amp;F6</f>
        <v>，2126819</v>
      </c>
      <c r="I6" s="4" t="str">
        <f>VLOOKUP(A6,HOP!A:T,20,0)</f>
        <v>直连</v>
      </c>
    </row>
    <row r="7" s="4" customFormat="1" spans="1:9">
      <c r="A7" s="4">
        <v>15251271864</v>
      </c>
      <c r="B7" s="5">
        <v>44343</v>
      </c>
      <c r="C7" s="5">
        <v>44347</v>
      </c>
      <c r="D7" s="4">
        <v>344</v>
      </c>
      <c r="E7" s="4" t="str">
        <f>VLOOKUP(A7,HOP!A:L,12,0)</f>
        <v>344.00</v>
      </c>
      <c r="F7" s="4" t="str">
        <f>VLOOKUP(A7,HOP!A:C,3,0)</f>
        <v>2128136</v>
      </c>
      <c r="G7" s="4">
        <f>D7-E7</f>
        <v>0</v>
      </c>
      <c r="H7" s="4" t="str">
        <f>$H$1&amp;F7</f>
        <v>，2128136</v>
      </c>
      <c r="I7" s="4" t="str">
        <f>VLOOKUP(A7,HOP!A:T,20,0)</f>
        <v>直连</v>
      </c>
    </row>
    <row r="8" s="4" customFormat="1" spans="1:9">
      <c r="A8" s="4">
        <v>15253272290</v>
      </c>
      <c r="B8" s="5">
        <v>44345</v>
      </c>
      <c r="C8" s="5">
        <v>44347</v>
      </c>
      <c r="D8" s="4">
        <v>247</v>
      </c>
      <c r="E8" s="4" t="str">
        <f>VLOOKUP(A8,HOP!A:L,12,0)</f>
        <v>247.00</v>
      </c>
      <c r="F8" s="4" t="str">
        <f>VLOOKUP(A8,HOP!A:C,3,0)</f>
        <v>2130204</v>
      </c>
      <c r="G8" s="4">
        <f t="shared" ref="G8:G32" si="0">D8-E8</f>
        <v>0</v>
      </c>
      <c r="H8" s="4" t="str">
        <f t="shared" ref="H8:H32" si="1">$H$1&amp;F8</f>
        <v>，2130204</v>
      </c>
      <c r="I8" s="4" t="str">
        <f>VLOOKUP(A8,HOP!A:T,20,0)</f>
        <v>直采</v>
      </c>
    </row>
    <row r="9" s="4" customFormat="1" spans="1:9">
      <c r="A9" s="4">
        <v>15327980513</v>
      </c>
      <c r="B9" s="5">
        <v>44345</v>
      </c>
      <c r="C9" s="5">
        <v>44350</v>
      </c>
      <c r="D9" s="4">
        <v>175</v>
      </c>
      <c r="E9" s="4" t="str">
        <f>VLOOKUP(A9,HOP!A:L,12,0)</f>
        <v>175.00</v>
      </c>
      <c r="F9" s="4" t="str">
        <f>VLOOKUP(A9,HOP!A:C,3,0)</f>
        <v>2135775</v>
      </c>
      <c r="G9" s="4">
        <f t="shared" si="0"/>
        <v>0</v>
      </c>
      <c r="H9" s="4" t="str">
        <f t="shared" si="1"/>
        <v>，2135775</v>
      </c>
      <c r="I9" s="4" t="str">
        <f>VLOOKUP(A9,HOP!A:T,20,0)</f>
        <v>直连</v>
      </c>
    </row>
    <row r="10" s="4" customFormat="1" spans="1:9">
      <c r="A10" s="4">
        <v>15330552772</v>
      </c>
      <c r="B10" s="5">
        <v>44345</v>
      </c>
      <c r="C10" s="5">
        <v>44347</v>
      </c>
      <c r="D10" s="4">
        <v>150</v>
      </c>
      <c r="E10" s="4" t="str">
        <f>VLOOKUP(A10,HOP!A:L,12,0)</f>
        <v>150.00</v>
      </c>
      <c r="F10" s="4" t="str">
        <f>VLOOKUP(A10,HOP!A:C,3,0)</f>
        <v>2136764</v>
      </c>
      <c r="G10" s="4">
        <f t="shared" si="0"/>
        <v>0</v>
      </c>
      <c r="H10" s="4" t="str">
        <f t="shared" si="1"/>
        <v>，2136764</v>
      </c>
      <c r="I10" s="4" t="str">
        <f>VLOOKUP(A10,HOP!A:T,20,0)</f>
        <v>直连</v>
      </c>
    </row>
    <row r="11" s="4" customFormat="1" spans="1:9">
      <c r="A11" s="4">
        <v>15333921822</v>
      </c>
      <c r="B11" s="5">
        <v>44348</v>
      </c>
      <c r="C11" s="5">
        <v>44350</v>
      </c>
      <c r="D11" s="4">
        <v>152</v>
      </c>
      <c r="E11" s="4" t="str">
        <f>VLOOKUP(A11,HOP!A:L,12,0)</f>
        <v>152.00</v>
      </c>
      <c r="F11" s="4" t="str">
        <f>VLOOKUP(A11,HOP!A:C,3,0)</f>
        <v>2139157</v>
      </c>
      <c r="G11" s="4">
        <f t="shared" si="0"/>
        <v>0</v>
      </c>
      <c r="H11" s="4" t="str">
        <f t="shared" si="1"/>
        <v>，2139157</v>
      </c>
      <c r="I11" s="4" t="str">
        <f>VLOOKUP(A11,HOP!A:T,20,0)</f>
        <v>直连</v>
      </c>
    </row>
    <row r="12" s="4" customFormat="1" spans="1:9">
      <c r="A12" s="4">
        <v>15333935249</v>
      </c>
      <c r="B12" s="5">
        <v>44348</v>
      </c>
      <c r="C12" s="5">
        <v>44350</v>
      </c>
      <c r="D12" s="4">
        <v>152</v>
      </c>
      <c r="E12" s="4" t="str">
        <f>VLOOKUP(A12,HOP!A:L,12,0)</f>
        <v>152.00</v>
      </c>
      <c r="F12" s="4" t="str">
        <f>VLOOKUP(A12,HOP!A:C,3,0)</f>
        <v>2139173</v>
      </c>
      <c r="G12" s="4">
        <f t="shared" si="0"/>
        <v>0</v>
      </c>
      <c r="H12" s="4" t="str">
        <f t="shared" si="1"/>
        <v>，2139173</v>
      </c>
      <c r="I12" s="4" t="str">
        <f>VLOOKUP(A12,HOP!A:T,20,0)</f>
        <v>直连</v>
      </c>
    </row>
    <row r="13" s="4" customFormat="1" spans="1:9">
      <c r="A13" s="4">
        <v>15334079422</v>
      </c>
      <c r="B13" s="5">
        <v>44349</v>
      </c>
      <c r="C13" s="5">
        <v>44351</v>
      </c>
      <c r="D13" s="4">
        <v>70</v>
      </c>
      <c r="E13" s="4" t="str">
        <f>VLOOKUP(A13,HOP!A:L,12,0)</f>
        <v>70.00</v>
      </c>
      <c r="F13" s="4" t="str">
        <f>VLOOKUP(A13,HOP!A:C,3,0)</f>
        <v>2139349</v>
      </c>
      <c r="G13" s="4">
        <f t="shared" si="0"/>
        <v>0</v>
      </c>
      <c r="H13" s="4" t="str">
        <f t="shared" si="1"/>
        <v>，2139349</v>
      </c>
      <c r="I13" s="4" t="str">
        <f>VLOOKUP(A13,HOP!A:T,20,0)</f>
        <v>直连</v>
      </c>
    </row>
    <row r="14" s="4" customFormat="1" spans="1:9">
      <c r="A14" s="4">
        <v>15334220191</v>
      </c>
      <c r="B14" s="5">
        <v>44348</v>
      </c>
      <c r="C14" s="5">
        <v>44352</v>
      </c>
      <c r="D14" s="4">
        <v>124</v>
      </c>
      <c r="E14" s="4" t="str">
        <f>VLOOKUP(A14,HOP!A:L,12,0)</f>
        <v>124.00</v>
      </c>
      <c r="F14" s="4" t="str">
        <f>VLOOKUP(A14,HOP!A:C,3,0)</f>
        <v>2139515</v>
      </c>
      <c r="G14" s="4">
        <f t="shared" si="0"/>
        <v>0</v>
      </c>
      <c r="H14" s="4" t="str">
        <f t="shared" si="1"/>
        <v>，2139515</v>
      </c>
      <c r="I14" s="4" t="str">
        <f>VLOOKUP(A14,HOP!A:T,20,0)</f>
        <v>直连</v>
      </c>
    </row>
    <row r="15" s="4" customFormat="1" hidden="1" spans="1:9">
      <c r="A15" s="4">
        <v>15334443934</v>
      </c>
      <c r="B15" s="5">
        <v>44351</v>
      </c>
      <c r="C15" s="5">
        <v>44353</v>
      </c>
      <c r="D15" s="4">
        <v>0</v>
      </c>
      <c r="E15" s="4" t="str">
        <f>VLOOKUP(A15,HOP!A:L,12,0)</f>
        <v>0.00</v>
      </c>
      <c r="F15" s="4" t="str">
        <f>VLOOKUP(A15,HOP!A:C,3,0)</f>
        <v>2139807</v>
      </c>
      <c r="G15" s="4">
        <f t="shared" si="0"/>
        <v>0</v>
      </c>
      <c r="H15" s="4" t="str">
        <f t="shared" si="1"/>
        <v>，2139807</v>
      </c>
      <c r="I15" s="4" t="str">
        <f>VLOOKUP(A15,HOP!A:T,20,0)</f>
        <v>直连</v>
      </c>
    </row>
    <row r="16" s="4" customFormat="1" spans="1:9">
      <c r="A16" s="4">
        <v>15334594655</v>
      </c>
      <c r="B16" s="5">
        <v>44348</v>
      </c>
      <c r="C16" s="5">
        <v>44350</v>
      </c>
      <c r="D16" s="4">
        <v>112</v>
      </c>
      <c r="E16" s="4" t="str">
        <f>VLOOKUP(A16,HOP!A:L,12,0)</f>
        <v>112.00</v>
      </c>
      <c r="F16" s="4" t="str">
        <f>VLOOKUP(A16,HOP!A:C,3,0)</f>
        <v>2139930</v>
      </c>
      <c r="G16" s="4">
        <f t="shared" si="0"/>
        <v>0</v>
      </c>
      <c r="H16" s="4" t="str">
        <f t="shared" si="1"/>
        <v>，2139930</v>
      </c>
      <c r="I16" s="4" t="str">
        <f>VLOOKUP(A16,HOP!A:T,20,0)</f>
        <v>直连</v>
      </c>
    </row>
    <row r="17" s="4" customFormat="1" spans="1:9">
      <c r="A17" s="4">
        <v>15334600864</v>
      </c>
      <c r="B17" s="5">
        <v>44348</v>
      </c>
      <c r="C17" s="5">
        <v>44350</v>
      </c>
      <c r="D17" s="4">
        <v>400</v>
      </c>
      <c r="E17" s="4" t="str">
        <f>VLOOKUP(A17,HOP!A:L,12,0)</f>
        <v>400.00</v>
      </c>
      <c r="F17" s="4" t="str">
        <f>VLOOKUP(A17,HOP!A:C,3,0)</f>
        <v>2139940</v>
      </c>
      <c r="G17" s="4">
        <f t="shared" si="0"/>
        <v>0</v>
      </c>
      <c r="H17" s="4" t="str">
        <f t="shared" si="1"/>
        <v>，2139940</v>
      </c>
      <c r="I17" s="4" t="str">
        <f>VLOOKUP(A17,HOP!A:T,20,0)</f>
        <v>直连</v>
      </c>
    </row>
    <row r="18" s="4" customFormat="1" spans="1:9">
      <c r="A18" s="4">
        <v>15335399527</v>
      </c>
      <c r="B18" s="5">
        <v>44349</v>
      </c>
      <c r="C18" s="5">
        <v>44351</v>
      </c>
      <c r="D18" s="4">
        <v>40</v>
      </c>
      <c r="E18" s="4" t="str">
        <f>VLOOKUP(A18,HOP!A:L,12,0)</f>
        <v>40.00</v>
      </c>
      <c r="F18" s="4" t="str">
        <f>VLOOKUP(A18,HOP!A:C,3,0)</f>
        <v>2140882</v>
      </c>
      <c r="G18" s="4">
        <f>D18-E18</f>
        <v>0</v>
      </c>
      <c r="H18" s="4" t="str">
        <f>$H$1&amp;F18</f>
        <v>，2140882</v>
      </c>
      <c r="I18" s="4" t="str">
        <f>VLOOKUP(A18,HOP!A:T,20,0)</f>
        <v>直连</v>
      </c>
    </row>
    <row r="19" s="4" customFormat="1" spans="1:9">
      <c r="A19" s="4">
        <v>15336117864</v>
      </c>
      <c r="B19" s="5">
        <v>44351</v>
      </c>
      <c r="C19" s="5">
        <v>44353</v>
      </c>
      <c r="D19" s="4">
        <v>108</v>
      </c>
      <c r="E19" s="4" t="str">
        <f>VLOOKUP(A19,HOP!A:L,12,0)</f>
        <v>108.00</v>
      </c>
      <c r="F19" s="4" t="str">
        <f>VLOOKUP(A19,HOP!A:C,3,0)</f>
        <v>2141833</v>
      </c>
      <c r="G19" s="4">
        <f>D19-E19</f>
        <v>0</v>
      </c>
      <c r="H19" s="4" t="str">
        <f>$H$1&amp;F19</f>
        <v>，2141833</v>
      </c>
      <c r="I19" s="4" t="str">
        <f>VLOOKUP(A19,HOP!A:T,20,0)</f>
        <v>直连</v>
      </c>
    </row>
    <row r="20" s="4" customFormat="1" hidden="1" spans="1:9">
      <c r="A20" s="4">
        <v>15252210080</v>
      </c>
      <c r="B20" s="5">
        <v>44349</v>
      </c>
      <c r="C20" s="5">
        <v>44351</v>
      </c>
      <c r="D20" s="4">
        <v>0</v>
      </c>
      <c r="E20" s="4" t="str">
        <f>VLOOKUP(A20,HOP!A:L,12,0)</f>
        <v>0.00</v>
      </c>
      <c r="F20" s="4" t="str">
        <f>VLOOKUP(A20,HOP!A:C,3,0)</f>
        <v>2129114</v>
      </c>
      <c r="G20" s="4">
        <f>D20-E20</f>
        <v>0</v>
      </c>
      <c r="H20" s="4" t="str">
        <f>$H$1&amp;F20</f>
        <v>，2129114</v>
      </c>
      <c r="I20" s="4" t="str">
        <f>VLOOKUP(A20,HOP!A:T,20,0)</f>
        <v>直连</v>
      </c>
    </row>
    <row r="21" s="4" customFormat="1" spans="1:9">
      <c r="A21" s="4">
        <v>15518967964</v>
      </c>
      <c r="B21" s="5">
        <v>44351</v>
      </c>
      <c r="C21" s="5">
        <v>44353</v>
      </c>
      <c r="D21" s="4">
        <v>46</v>
      </c>
      <c r="E21" s="4" t="str">
        <f>VLOOKUP(A21,HOP!A:L,12,0)</f>
        <v>46.00</v>
      </c>
      <c r="F21" s="4" t="str">
        <f>VLOOKUP(A21,HOP!A:C,3,0)</f>
        <v>2144975</v>
      </c>
      <c r="G21" s="4">
        <f>D21-E21</f>
        <v>0</v>
      </c>
      <c r="H21" s="4" t="str">
        <f>$H$1&amp;F21</f>
        <v>，2144975</v>
      </c>
      <c r="I21" s="4" t="str">
        <f>VLOOKUP(A21,HOP!A:T,20,0)</f>
        <v>直连</v>
      </c>
    </row>
    <row r="22" s="4" customFormat="1" spans="1:9">
      <c r="A22" s="4">
        <v>14464337844</v>
      </c>
      <c r="B22" s="5">
        <v>44349</v>
      </c>
      <c r="C22" s="5">
        <v>44351</v>
      </c>
      <c r="D22" s="4">
        <v>1116</v>
      </c>
      <c r="E22" s="4" t="str">
        <f>VLOOKUP(A22,HOP!A:L,12,0)</f>
        <v>1116.00</v>
      </c>
      <c r="F22" s="4" t="str">
        <f>VLOOKUP(A22,HOP!A:C,3,0)</f>
        <v>1991239</v>
      </c>
      <c r="G22" s="4">
        <f>D22-E22</f>
        <v>0</v>
      </c>
      <c r="H22" s="4" t="str">
        <f>$H$1&amp;F22</f>
        <v>，1991239</v>
      </c>
      <c r="I22" s="4" t="str">
        <f>VLOOKUP(A22,HOP!A:T,20,0)</f>
        <v>直连</v>
      </c>
    </row>
    <row r="23" s="4" customFormat="1" hidden="1" spans="1:9">
      <c r="A23" s="4">
        <v>14675359211</v>
      </c>
      <c r="B23" s="5">
        <v>44347</v>
      </c>
      <c r="C23" s="5">
        <v>44349</v>
      </c>
      <c r="D23" s="4">
        <v>0</v>
      </c>
      <c r="E23" s="4" t="str">
        <f>VLOOKUP(A23,HOP!A:L,12,0)</f>
        <v>0.00</v>
      </c>
      <c r="F23" s="4" t="str">
        <f>VLOOKUP(A23,HOP!A:C,3,0)</f>
        <v>2031006</v>
      </c>
      <c r="G23" s="4">
        <f>D23-E23</f>
        <v>0</v>
      </c>
      <c r="H23" s="4" t="str">
        <f>$H$1&amp;F23</f>
        <v>，2031006</v>
      </c>
      <c r="I23" s="4" t="str">
        <f>VLOOKUP(A23,HOP!A:T,20,0)</f>
        <v>直连</v>
      </c>
    </row>
    <row r="24" s="4" customFormat="1" spans="1:9">
      <c r="A24" s="4">
        <v>14692120363</v>
      </c>
      <c r="B24" s="5">
        <v>44346</v>
      </c>
      <c r="C24" s="5">
        <v>44348</v>
      </c>
      <c r="D24" s="4">
        <v>424</v>
      </c>
      <c r="E24" s="4" t="str">
        <f>VLOOKUP(A24,HOP!A:L,12,0)</f>
        <v>424.00</v>
      </c>
      <c r="F24" s="4" t="str">
        <f>VLOOKUP(A24,HOP!A:C,3,0)</f>
        <v>2033925</v>
      </c>
      <c r="G24" s="4">
        <f>D24-E24</f>
        <v>0</v>
      </c>
      <c r="H24" s="4" t="str">
        <f>$H$1&amp;F24</f>
        <v>，2033925</v>
      </c>
      <c r="I24" s="4" t="str">
        <f>VLOOKUP(A24,HOP!A:T,20,0)</f>
        <v>直连</v>
      </c>
    </row>
    <row r="25" s="4" customFormat="1" spans="1:9">
      <c r="A25" s="4">
        <v>14754619336</v>
      </c>
      <c r="B25" s="5">
        <v>44345</v>
      </c>
      <c r="C25" s="5">
        <v>44348</v>
      </c>
      <c r="D25" s="4">
        <v>153</v>
      </c>
      <c r="E25" s="4" t="str">
        <f>VLOOKUP(A25,HOP!A:L,12,0)</f>
        <v>153.00</v>
      </c>
      <c r="F25" s="4" t="str">
        <f>VLOOKUP(A25,HOP!A:C,3,0)</f>
        <v>2042585</v>
      </c>
      <c r="G25" s="4">
        <f>D25-E25</f>
        <v>0</v>
      </c>
      <c r="H25" s="4" t="str">
        <f>$H$1&amp;F25</f>
        <v>，2042585</v>
      </c>
      <c r="I25" s="4" t="str">
        <f>VLOOKUP(A25,HOP!A:T,20,0)</f>
        <v>直连</v>
      </c>
    </row>
    <row r="26" s="4" customFormat="1" spans="1:10">
      <c r="A26" s="4">
        <v>14856608619</v>
      </c>
      <c r="B26" s="5">
        <v>44344</v>
      </c>
      <c r="C26" s="5">
        <v>44347</v>
      </c>
      <c r="D26" s="4">
        <v>55.99</v>
      </c>
      <c r="E26" s="4" t="str">
        <f>VLOOKUP(A26,HOP!A:L,12,0)</f>
        <v>62.21</v>
      </c>
      <c r="F26" s="4" t="str">
        <f>VLOOKUP(A26,HOP!A:C,3,0)</f>
        <v>2056735</v>
      </c>
      <c r="G26" s="4">
        <f>D26-E26</f>
        <v>-6.22</v>
      </c>
      <c r="H26" s="4" t="str">
        <f>$H$1&amp;F26</f>
        <v>，2056735</v>
      </c>
      <c r="I26" s="4" t="str">
        <f>VLOOKUP(A26,HOP!A:T,20,0)</f>
        <v>直连</v>
      </c>
      <c r="J26" s="4" t="s">
        <v>108</v>
      </c>
    </row>
    <row r="27" s="4" customFormat="1" spans="1:9">
      <c r="A27" s="4">
        <v>14989864981</v>
      </c>
      <c r="B27" s="5">
        <v>44344</v>
      </c>
      <c r="C27" s="5">
        <v>44348</v>
      </c>
      <c r="D27" s="4">
        <v>1520</v>
      </c>
      <c r="E27" s="4" t="str">
        <f>VLOOKUP(A27,HOP!A:L,12,0)</f>
        <v>1520.00</v>
      </c>
      <c r="F27" s="4" t="str">
        <f>VLOOKUP(A27,HOP!A:C,3,0)</f>
        <v>2079295</v>
      </c>
      <c r="G27" s="4">
        <f>D27-E27</f>
        <v>0</v>
      </c>
      <c r="H27" s="4" t="str">
        <f>$H$1&amp;F27</f>
        <v>，2079295</v>
      </c>
      <c r="I27" s="4" t="str">
        <f>VLOOKUP(A27,HOP!A:T,20,0)</f>
        <v>直连</v>
      </c>
    </row>
    <row r="29" spans="4:4">
      <c r="D29" s="4">
        <f>SUM(D2:D28)</f>
        <v>6937.99</v>
      </c>
    </row>
    <row r="32" spans="1:2">
      <c r="A32" s="4" t="s">
        <v>109</v>
      </c>
      <c r="B32" s="4">
        <v>247</v>
      </c>
    </row>
    <row r="33" spans="1:1">
      <c r="A33" s="4" t="s">
        <v>110</v>
      </c>
    </row>
    <row r="34" spans="1:1">
      <c r="A34" s="4" t="s">
        <v>111</v>
      </c>
    </row>
    <row r="35" spans="1:1">
      <c r="A35" s="4" t="s">
        <v>112</v>
      </c>
    </row>
    <row r="36" spans="2:2">
      <c r="B36" s="6"/>
    </row>
  </sheetData>
  <autoFilter ref="A1:XFD35">
    <filterColumn colId="3">
      <filters blank="1">
        <filter val="150"/>
        <filter val="112"/>
        <filter val="152"/>
        <filter val="153"/>
        <filter val="416"/>
        <filter val="1116"/>
        <filter val="459"/>
        <filter val="55.99"/>
        <filter val="1520"/>
        <filter val="124"/>
        <filter val="424"/>
        <filter val="70"/>
        <filter val="175"/>
        <filter val="40"/>
        <filter val="400"/>
        <filter val="344"/>
        <filter val="46"/>
        <filter val="386"/>
        <filter val="247"/>
        <filter val="108"/>
        <filter val="288"/>
        <filter val="6937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3">
        <v>15518967964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28</v>
      </c>
      <c r="K2" s="1" t="s">
        <v>137</v>
      </c>
      <c r="L2" s="1" t="s">
        <v>137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</row>
    <row r="3" s="1" customFormat="1" spans="1:20">
      <c r="A3" s="3">
        <v>15336117864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130</v>
      </c>
      <c r="G3" s="1" t="s">
        <v>134</v>
      </c>
      <c r="H3" s="1" t="s">
        <v>135</v>
      </c>
      <c r="I3" s="1" t="s">
        <v>149</v>
      </c>
      <c r="J3" s="1" t="s">
        <v>28</v>
      </c>
      <c r="K3" s="1" t="s">
        <v>150</v>
      </c>
      <c r="L3" s="1" t="s">
        <v>150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151</v>
      </c>
      <c r="R3" s="1" t="s">
        <v>142</v>
      </c>
      <c r="S3" s="1" t="s">
        <v>143</v>
      </c>
      <c r="T3" s="1" t="s">
        <v>144</v>
      </c>
    </row>
    <row r="4" s="1" customFormat="1" spans="1:20">
      <c r="A4" s="3">
        <v>15335399527</v>
      </c>
      <c r="B4" s="1" t="s">
        <v>152</v>
      </c>
      <c r="C4" s="1" t="s">
        <v>153</v>
      </c>
      <c r="D4" s="1" t="s">
        <v>132</v>
      </c>
      <c r="E4" s="1" t="s">
        <v>154</v>
      </c>
      <c r="F4" s="1" t="s">
        <v>145</v>
      </c>
      <c r="G4" s="1" t="s">
        <v>130</v>
      </c>
      <c r="H4" s="1" t="s">
        <v>135</v>
      </c>
      <c r="I4" s="1" t="s">
        <v>155</v>
      </c>
      <c r="J4" s="1" t="s">
        <v>28</v>
      </c>
      <c r="K4" s="1" t="s">
        <v>156</v>
      </c>
      <c r="L4" s="1" t="s">
        <v>156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157</v>
      </c>
      <c r="R4" s="1" t="s">
        <v>142</v>
      </c>
      <c r="S4" s="1" t="s">
        <v>143</v>
      </c>
      <c r="T4" s="1" t="s">
        <v>144</v>
      </c>
    </row>
    <row r="5" s="1" customFormat="1" spans="1:20">
      <c r="A5" s="3">
        <v>15334600864</v>
      </c>
      <c r="B5" s="1" t="s">
        <v>152</v>
      </c>
      <c r="C5" s="1" t="s">
        <v>158</v>
      </c>
      <c r="D5" s="1" t="s">
        <v>159</v>
      </c>
      <c r="E5" s="1" t="s">
        <v>160</v>
      </c>
      <c r="F5" s="1" t="s">
        <v>152</v>
      </c>
      <c r="G5" s="1" t="s">
        <v>161</v>
      </c>
      <c r="H5" s="1" t="s">
        <v>135</v>
      </c>
      <c r="I5" s="1" t="s">
        <v>162</v>
      </c>
      <c r="J5" s="1" t="s">
        <v>28</v>
      </c>
      <c r="K5" s="1" t="s">
        <v>163</v>
      </c>
      <c r="L5" s="1" t="s">
        <v>163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164</v>
      </c>
      <c r="R5" s="1" t="s">
        <v>142</v>
      </c>
      <c r="S5" s="1" t="s">
        <v>143</v>
      </c>
      <c r="T5" s="1" t="s">
        <v>144</v>
      </c>
    </row>
    <row r="6" s="1" customFormat="1" spans="1:20">
      <c r="A6" s="3">
        <v>15334594655</v>
      </c>
      <c r="B6" s="1" t="s">
        <v>152</v>
      </c>
      <c r="C6" s="1" t="s">
        <v>165</v>
      </c>
      <c r="D6" s="1" t="s">
        <v>166</v>
      </c>
      <c r="E6" s="1" t="s">
        <v>167</v>
      </c>
      <c r="F6" s="1" t="s">
        <v>152</v>
      </c>
      <c r="G6" s="1" t="s">
        <v>161</v>
      </c>
      <c r="H6" s="1" t="s">
        <v>135</v>
      </c>
      <c r="I6" s="1" t="s">
        <v>168</v>
      </c>
      <c r="J6" s="1" t="s">
        <v>28</v>
      </c>
      <c r="K6" s="1" t="s">
        <v>169</v>
      </c>
      <c r="L6" s="1" t="s">
        <v>169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170</v>
      </c>
      <c r="R6" s="1" t="s">
        <v>142</v>
      </c>
      <c r="S6" s="1" t="s">
        <v>143</v>
      </c>
      <c r="T6" s="1" t="s">
        <v>144</v>
      </c>
    </row>
    <row r="7" s="1" customFormat="1" spans="1:20">
      <c r="A7" s="3">
        <v>15334443934</v>
      </c>
      <c r="B7" s="1" t="s">
        <v>171</v>
      </c>
      <c r="C7" s="1" t="s">
        <v>172</v>
      </c>
      <c r="D7" s="1" t="s">
        <v>173</v>
      </c>
      <c r="E7" s="1" t="s">
        <v>174</v>
      </c>
      <c r="F7" s="1" t="s">
        <v>130</v>
      </c>
      <c r="G7" s="1" t="s">
        <v>134</v>
      </c>
      <c r="H7" s="1" t="s">
        <v>135</v>
      </c>
      <c r="I7" s="1" t="s">
        <v>139</v>
      </c>
      <c r="J7" s="1" t="s">
        <v>28</v>
      </c>
      <c r="K7" s="1" t="s">
        <v>139</v>
      </c>
      <c r="L7" s="1" t="s">
        <v>139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175</v>
      </c>
      <c r="R7" s="1" t="s">
        <v>142</v>
      </c>
      <c r="S7" s="1" t="s">
        <v>143</v>
      </c>
      <c r="T7" s="1" t="s">
        <v>144</v>
      </c>
    </row>
    <row r="8" s="1" customFormat="1" spans="1:20">
      <c r="A8" s="3">
        <v>15334220191</v>
      </c>
      <c r="B8" s="1" t="s">
        <v>171</v>
      </c>
      <c r="C8" s="1" t="s">
        <v>176</v>
      </c>
      <c r="D8" s="1" t="s">
        <v>177</v>
      </c>
      <c r="E8" s="1" t="s">
        <v>178</v>
      </c>
      <c r="F8" s="1" t="s">
        <v>152</v>
      </c>
      <c r="G8" s="1" t="s">
        <v>179</v>
      </c>
      <c r="H8" s="1" t="s">
        <v>135</v>
      </c>
      <c r="I8" s="1" t="s">
        <v>180</v>
      </c>
      <c r="J8" s="1" t="s">
        <v>28</v>
      </c>
      <c r="K8" s="1" t="s">
        <v>181</v>
      </c>
      <c r="L8" s="1" t="s">
        <v>181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182</v>
      </c>
      <c r="R8" s="1" t="s">
        <v>142</v>
      </c>
      <c r="S8" s="1" t="s">
        <v>143</v>
      </c>
      <c r="T8" s="1" t="s">
        <v>144</v>
      </c>
    </row>
    <row r="9" s="1" customFormat="1" spans="1:20">
      <c r="A9" s="3">
        <v>15334079422</v>
      </c>
      <c r="B9" s="1" t="s">
        <v>171</v>
      </c>
      <c r="C9" s="1" t="s">
        <v>183</v>
      </c>
      <c r="D9" s="1" t="s">
        <v>184</v>
      </c>
      <c r="E9" s="1" t="s">
        <v>185</v>
      </c>
      <c r="F9" s="1" t="s">
        <v>145</v>
      </c>
      <c r="G9" s="1" t="s">
        <v>130</v>
      </c>
      <c r="H9" s="1" t="s">
        <v>135</v>
      </c>
      <c r="I9" s="1" t="s">
        <v>186</v>
      </c>
      <c r="J9" s="1" t="s">
        <v>28</v>
      </c>
      <c r="K9" s="1" t="s">
        <v>187</v>
      </c>
      <c r="L9" s="1" t="s">
        <v>187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188</v>
      </c>
      <c r="R9" s="1" t="s">
        <v>142</v>
      </c>
      <c r="S9" s="1" t="s">
        <v>143</v>
      </c>
      <c r="T9" s="1" t="s">
        <v>144</v>
      </c>
    </row>
    <row r="10" s="1" customFormat="1" spans="1:20">
      <c r="A10" s="3">
        <v>15333935249</v>
      </c>
      <c r="B10" s="1" t="s">
        <v>171</v>
      </c>
      <c r="C10" s="1" t="s">
        <v>189</v>
      </c>
      <c r="D10" s="1" t="s">
        <v>190</v>
      </c>
      <c r="E10" s="1" t="s">
        <v>191</v>
      </c>
      <c r="F10" s="1" t="s">
        <v>152</v>
      </c>
      <c r="G10" s="1" t="s">
        <v>161</v>
      </c>
      <c r="H10" s="1" t="s">
        <v>135</v>
      </c>
      <c r="I10" s="1" t="s">
        <v>192</v>
      </c>
      <c r="J10" s="1" t="s">
        <v>28</v>
      </c>
      <c r="K10" s="1" t="s">
        <v>193</v>
      </c>
      <c r="L10" s="1" t="s">
        <v>193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194</v>
      </c>
      <c r="R10" s="1" t="s">
        <v>142</v>
      </c>
      <c r="S10" s="1" t="s">
        <v>143</v>
      </c>
      <c r="T10" s="1" t="s">
        <v>144</v>
      </c>
    </row>
    <row r="11" s="1" customFormat="1" spans="1:20">
      <c r="A11" s="3">
        <v>15333921822</v>
      </c>
      <c r="B11" s="1" t="s">
        <v>171</v>
      </c>
      <c r="C11" s="1" t="s">
        <v>195</v>
      </c>
      <c r="D11" s="1" t="s">
        <v>190</v>
      </c>
      <c r="E11" s="1" t="s">
        <v>196</v>
      </c>
      <c r="F11" s="1" t="s">
        <v>152</v>
      </c>
      <c r="G11" s="1" t="s">
        <v>161</v>
      </c>
      <c r="H11" s="1" t="s">
        <v>135</v>
      </c>
      <c r="I11" s="1" t="s">
        <v>192</v>
      </c>
      <c r="J11" s="1" t="s">
        <v>28</v>
      </c>
      <c r="K11" s="1" t="s">
        <v>193</v>
      </c>
      <c r="L11" s="1" t="s">
        <v>193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197</v>
      </c>
      <c r="R11" s="1" t="s">
        <v>142</v>
      </c>
      <c r="S11" s="1" t="s">
        <v>143</v>
      </c>
      <c r="T11" s="1" t="s">
        <v>144</v>
      </c>
    </row>
    <row r="12" s="1" customFormat="1" spans="1:20">
      <c r="A12" s="3">
        <v>15330552772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198</v>
      </c>
      <c r="G12" s="1" t="s">
        <v>171</v>
      </c>
      <c r="H12" s="1" t="s">
        <v>135</v>
      </c>
      <c r="I12" s="1" t="s">
        <v>202</v>
      </c>
      <c r="J12" s="1" t="s">
        <v>28</v>
      </c>
      <c r="K12" s="1" t="s">
        <v>203</v>
      </c>
      <c r="L12" s="1" t="s">
        <v>203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204</v>
      </c>
      <c r="R12" s="1" t="s">
        <v>142</v>
      </c>
      <c r="S12" s="1" t="s">
        <v>143</v>
      </c>
      <c r="T12" s="1" t="s">
        <v>144</v>
      </c>
    </row>
    <row r="13" s="1" customFormat="1" spans="1:20">
      <c r="A13" s="3">
        <v>15327980513</v>
      </c>
      <c r="B13" s="1" t="s">
        <v>205</v>
      </c>
      <c r="C13" s="1" t="s">
        <v>206</v>
      </c>
      <c r="D13" s="1" t="s">
        <v>207</v>
      </c>
      <c r="E13" s="1" t="s">
        <v>208</v>
      </c>
      <c r="F13" s="1" t="s">
        <v>198</v>
      </c>
      <c r="G13" s="1" t="s">
        <v>161</v>
      </c>
      <c r="H13" s="1" t="s">
        <v>135</v>
      </c>
      <c r="I13" s="1" t="s">
        <v>209</v>
      </c>
      <c r="J13" s="1" t="s">
        <v>28</v>
      </c>
      <c r="K13" s="1" t="s">
        <v>210</v>
      </c>
      <c r="L13" s="1" t="s">
        <v>210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211</v>
      </c>
      <c r="R13" s="1" t="s">
        <v>142</v>
      </c>
      <c r="S13" s="1" t="s">
        <v>143</v>
      </c>
      <c r="T13" s="1" t="s">
        <v>144</v>
      </c>
    </row>
    <row r="14" s="1" customFormat="1" spans="1:20">
      <c r="A14" s="3">
        <v>15253272290</v>
      </c>
      <c r="B14" s="1" t="s">
        <v>212</v>
      </c>
      <c r="C14" s="1" t="s">
        <v>213</v>
      </c>
      <c r="D14" s="1" t="s">
        <v>214</v>
      </c>
      <c r="E14" s="1" t="s">
        <v>215</v>
      </c>
      <c r="F14" s="1" t="s">
        <v>198</v>
      </c>
      <c r="G14" s="1" t="s">
        <v>171</v>
      </c>
      <c r="H14" s="1" t="s">
        <v>135</v>
      </c>
      <c r="I14" s="1" t="s">
        <v>216</v>
      </c>
      <c r="J14" s="1" t="s">
        <v>28</v>
      </c>
      <c r="K14" s="1" t="s">
        <v>217</v>
      </c>
      <c r="L14" s="1" t="s">
        <v>217</v>
      </c>
      <c r="M14" s="1" t="s">
        <v>138</v>
      </c>
      <c r="N14" s="1" t="s">
        <v>138</v>
      </c>
      <c r="O14" s="1" t="s">
        <v>139</v>
      </c>
      <c r="P14" s="1" t="s">
        <v>140</v>
      </c>
      <c r="Q14" s="1" t="s">
        <v>218</v>
      </c>
      <c r="R14" s="1" t="s">
        <v>142</v>
      </c>
      <c r="S14" s="1" t="s">
        <v>143</v>
      </c>
      <c r="T14" s="1" t="s">
        <v>219</v>
      </c>
    </row>
    <row r="15" s="1" customFormat="1" spans="1:20">
      <c r="A15" s="3">
        <v>15252210080</v>
      </c>
      <c r="B15" s="1" t="s">
        <v>212</v>
      </c>
      <c r="C15" s="1" t="s">
        <v>220</v>
      </c>
      <c r="D15" s="1" t="s">
        <v>221</v>
      </c>
      <c r="E15" s="1" t="s">
        <v>222</v>
      </c>
      <c r="F15" s="1" t="s">
        <v>145</v>
      </c>
      <c r="G15" s="1" t="s">
        <v>130</v>
      </c>
      <c r="H15" s="1" t="s">
        <v>135</v>
      </c>
      <c r="I15" s="1" t="s">
        <v>223</v>
      </c>
      <c r="J15" s="1" t="s">
        <v>28</v>
      </c>
      <c r="K15" s="1" t="s">
        <v>224</v>
      </c>
      <c r="L15" s="1" t="s">
        <v>139</v>
      </c>
      <c r="M15" s="1" t="s">
        <v>225</v>
      </c>
      <c r="N15" s="1" t="s">
        <v>226</v>
      </c>
      <c r="O15" s="1" t="s">
        <v>139</v>
      </c>
      <c r="P15" s="1" t="s">
        <v>140</v>
      </c>
      <c r="Q15" s="1" t="s">
        <v>227</v>
      </c>
      <c r="R15" s="1" t="s">
        <v>142</v>
      </c>
      <c r="S15" s="1" t="s">
        <v>143</v>
      </c>
      <c r="T15" s="1" t="s">
        <v>144</v>
      </c>
    </row>
    <row r="16" s="1" customFormat="1" spans="1:20">
      <c r="A16" s="3">
        <v>15251271864</v>
      </c>
      <c r="B16" s="1" t="s">
        <v>228</v>
      </c>
      <c r="C16" s="1" t="s">
        <v>229</v>
      </c>
      <c r="D16" s="1" t="s">
        <v>230</v>
      </c>
      <c r="E16" s="1" t="s">
        <v>231</v>
      </c>
      <c r="F16" s="1" t="s">
        <v>232</v>
      </c>
      <c r="G16" s="1" t="s">
        <v>171</v>
      </c>
      <c r="H16" s="1" t="s">
        <v>135</v>
      </c>
      <c r="I16" s="1" t="s">
        <v>233</v>
      </c>
      <c r="J16" s="1" t="s">
        <v>28</v>
      </c>
      <c r="K16" s="1" t="s">
        <v>234</v>
      </c>
      <c r="L16" s="1" t="s">
        <v>234</v>
      </c>
      <c r="M16" s="1" t="s">
        <v>138</v>
      </c>
      <c r="N16" s="1" t="s">
        <v>138</v>
      </c>
      <c r="O16" s="1" t="s">
        <v>139</v>
      </c>
      <c r="P16" s="1" t="s">
        <v>140</v>
      </c>
      <c r="Q16" s="1" t="s">
        <v>235</v>
      </c>
      <c r="R16" s="1" t="s">
        <v>142</v>
      </c>
      <c r="S16" s="1" t="s">
        <v>143</v>
      </c>
      <c r="T16" s="1" t="s">
        <v>144</v>
      </c>
    </row>
    <row r="17" s="1" customFormat="1" spans="1:20">
      <c r="A17" s="3">
        <v>15250069105</v>
      </c>
      <c r="B17" s="1" t="s">
        <v>236</v>
      </c>
      <c r="C17" s="1" t="s">
        <v>237</v>
      </c>
      <c r="D17" s="1" t="s">
        <v>238</v>
      </c>
      <c r="E17" s="1" t="s">
        <v>239</v>
      </c>
      <c r="F17" s="1" t="s">
        <v>130</v>
      </c>
      <c r="G17" s="1" t="s">
        <v>134</v>
      </c>
      <c r="H17" s="1" t="s">
        <v>135</v>
      </c>
      <c r="I17" s="1" t="s">
        <v>240</v>
      </c>
      <c r="J17" s="1" t="s">
        <v>28</v>
      </c>
      <c r="K17" s="1" t="s">
        <v>241</v>
      </c>
      <c r="L17" s="1" t="s">
        <v>241</v>
      </c>
      <c r="M17" s="1" t="s">
        <v>138</v>
      </c>
      <c r="N17" s="1" t="s">
        <v>138</v>
      </c>
      <c r="O17" s="1" t="s">
        <v>139</v>
      </c>
      <c r="P17" s="1" t="s">
        <v>140</v>
      </c>
      <c r="Q17" s="1" t="s">
        <v>242</v>
      </c>
      <c r="R17" s="1" t="s">
        <v>142</v>
      </c>
      <c r="S17" s="1" t="s">
        <v>143</v>
      </c>
      <c r="T17" s="1" t="s">
        <v>144</v>
      </c>
    </row>
    <row r="18" s="1" customFormat="1" spans="1:20">
      <c r="A18" s="3">
        <v>15243365653</v>
      </c>
      <c r="B18" s="1" t="s">
        <v>243</v>
      </c>
      <c r="C18" s="1" t="s">
        <v>244</v>
      </c>
      <c r="D18" s="1" t="s">
        <v>245</v>
      </c>
      <c r="E18" s="1" t="s">
        <v>246</v>
      </c>
      <c r="F18" s="1" t="s">
        <v>198</v>
      </c>
      <c r="G18" s="1" t="s">
        <v>171</v>
      </c>
      <c r="H18" s="1" t="s">
        <v>135</v>
      </c>
      <c r="I18" s="1" t="s">
        <v>247</v>
      </c>
      <c r="J18" s="1" t="s">
        <v>28</v>
      </c>
      <c r="K18" s="1" t="s">
        <v>248</v>
      </c>
      <c r="L18" s="1" t="s">
        <v>248</v>
      </c>
      <c r="M18" s="1" t="s">
        <v>138</v>
      </c>
      <c r="N18" s="1" t="s">
        <v>138</v>
      </c>
      <c r="O18" s="1" t="s">
        <v>139</v>
      </c>
      <c r="P18" s="1" t="s">
        <v>140</v>
      </c>
      <c r="Q18" s="1" t="s">
        <v>249</v>
      </c>
      <c r="R18" s="1" t="s">
        <v>142</v>
      </c>
      <c r="S18" s="1" t="s">
        <v>143</v>
      </c>
      <c r="T18" s="1" t="s">
        <v>144</v>
      </c>
    </row>
    <row r="19" s="1" customFormat="1" spans="1:20">
      <c r="A19" s="3">
        <v>15203918305</v>
      </c>
      <c r="B19" s="1" t="s">
        <v>250</v>
      </c>
      <c r="C19" s="1" t="s">
        <v>251</v>
      </c>
      <c r="D19" s="1" t="s">
        <v>252</v>
      </c>
      <c r="E19" s="1" t="s">
        <v>253</v>
      </c>
      <c r="F19" s="1" t="s">
        <v>254</v>
      </c>
      <c r="G19" s="1" t="s">
        <v>161</v>
      </c>
      <c r="H19" s="1" t="s">
        <v>135</v>
      </c>
      <c r="I19" s="1" t="s">
        <v>255</v>
      </c>
      <c r="J19" s="1" t="s">
        <v>28</v>
      </c>
      <c r="K19" s="1" t="s">
        <v>256</v>
      </c>
      <c r="L19" s="1" t="s">
        <v>256</v>
      </c>
      <c r="M19" s="1" t="s">
        <v>138</v>
      </c>
      <c r="N19" s="1" t="s">
        <v>138</v>
      </c>
      <c r="O19" s="1" t="s">
        <v>139</v>
      </c>
      <c r="P19" s="1" t="s">
        <v>140</v>
      </c>
      <c r="Q19" s="1" t="s">
        <v>257</v>
      </c>
      <c r="R19" s="1" t="s">
        <v>142</v>
      </c>
      <c r="S19" s="1" t="s">
        <v>143</v>
      </c>
      <c r="T19" s="1" t="s">
        <v>144</v>
      </c>
    </row>
    <row r="20" s="1" customFormat="1" spans="1:20">
      <c r="A20" s="3">
        <v>15195185889</v>
      </c>
      <c r="B20" s="1" t="s">
        <v>258</v>
      </c>
      <c r="C20" s="1" t="s">
        <v>259</v>
      </c>
      <c r="D20" s="1" t="s">
        <v>260</v>
      </c>
      <c r="E20" s="1" t="s">
        <v>261</v>
      </c>
      <c r="F20" s="1" t="s">
        <v>152</v>
      </c>
      <c r="G20" s="1" t="s">
        <v>130</v>
      </c>
      <c r="H20" s="1" t="s">
        <v>135</v>
      </c>
      <c r="I20" s="1" t="s">
        <v>262</v>
      </c>
      <c r="J20" s="1" t="s">
        <v>28</v>
      </c>
      <c r="K20" s="1" t="s">
        <v>263</v>
      </c>
      <c r="L20" s="1" t="s">
        <v>263</v>
      </c>
      <c r="M20" s="1" t="s">
        <v>138</v>
      </c>
      <c r="N20" s="1" t="s">
        <v>138</v>
      </c>
      <c r="O20" s="1" t="s">
        <v>139</v>
      </c>
      <c r="P20" s="1" t="s">
        <v>140</v>
      </c>
      <c r="Q20" s="1" t="s">
        <v>264</v>
      </c>
      <c r="R20" s="1" t="s">
        <v>142</v>
      </c>
      <c r="S20" s="1" t="s">
        <v>143</v>
      </c>
      <c r="T20" s="1" t="s">
        <v>144</v>
      </c>
    </row>
    <row r="21" s="1" customFormat="1" spans="1:20">
      <c r="A21" s="3">
        <v>15080570039</v>
      </c>
      <c r="B21" s="1" t="s">
        <v>265</v>
      </c>
      <c r="C21" s="1" t="s">
        <v>266</v>
      </c>
      <c r="D21" s="1" t="s">
        <v>267</v>
      </c>
      <c r="E21" s="1" t="s">
        <v>268</v>
      </c>
      <c r="F21" s="1" t="s">
        <v>198</v>
      </c>
      <c r="G21" s="1" t="s">
        <v>171</v>
      </c>
      <c r="H21" s="1" t="s">
        <v>135</v>
      </c>
      <c r="I21" s="1" t="s">
        <v>139</v>
      </c>
      <c r="J21" s="1" t="s">
        <v>28</v>
      </c>
      <c r="K21" s="1" t="s">
        <v>139</v>
      </c>
      <c r="L21" s="1" t="s">
        <v>139</v>
      </c>
      <c r="M21" s="1" t="s">
        <v>138</v>
      </c>
      <c r="N21" s="1" t="s">
        <v>138</v>
      </c>
      <c r="O21" s="1" t="s">
        <v>139</v>
      </c>
      <c r="P21" s="1" t="s">
        <v>140</v>
      </c>
      <c r="Q21" s="1" t="s">
        <v>269</v>
      </c>
      <c r="R21" s="1" t="s">
        <v>142</v>
      </c>
      <c r="S21" s="1" t="s">
        <v>143</v>
      </c>
      <c r="T21" s="1" t="s">
        <v>144</v>
      </c>
    </row>
    <row r="22" s="1" customFormat="1" spans="1:20">
      <c r="A22" s="3">
        <v>14989864981</v>
      </c>
      <c r="B22" s="1" t="s">
        <v>270</v>
      </c>
      <c r="C22" s="1" t="s">
        <v>271</v>
      </c>
      <c r="D22" s="1" t="s">
        <v>272</v>
      </c>
      <c r="E22" s="1" t="s">
        <v>273</v>
      </c>
      <c r="F22" s="1" t="s">
        <v>205</v>
      </c>
      <c r="G22" s="1" t="s">
        <v>152</v>
      </c>
      <c r="H22" s="1" t="s">
        <v>135</v>
      </c>
      <c r="I22" s="1" t="s">
        <v>274</v>
      </c>
      <c r="J22" s="1" t="s">
        <v>28</v>
      </c>
      <c r="K22" s="1" t="s">
        <v>275</v>
      </c>
      <c r="L22" s="1" t="s">
        <v>275</v>
      </c>
      <c r="M22" s="1" t="s">
        <v>138</v>
      </c>
      <c r="N22" s="1" t="s">
        <v>138</v>
      </c>
      <c r="O22" s="1" t="s">
        <v>139</v>
      </c>
      <c r="P22" s="1" t="s">
        <v>140</v>
      </c>
      <c r="Q22" s="1" t="s">
        <v>276</v>
      </c>
      <c r="R22" s="1" t="s">
        <v>142</v>
      </c>
      <c r="S22" s="1" t="s">
        <v>143</v>
      </c>
      <c r="T22" s="1" t="s">
        <v>144</v>
      </c>
    </row>
    <row r="23" s="1" customFormat="1" spans="1:20">
      <c r="A23" s="3">
        <v>14856608619</v>
      </c>
      <c r="B23" s="1" t="s">
        <v>277</v>
      </c>
      <c r="C23" s="1" t="s">
        <v>278</v>
      </c>
      <c r="D23" s="1" t="s">
        <v>279</v>
      </c>
      <c r="E23" s="1" t="s">
        <v>280</v>
      </c>
      <c r="F23" s="1" t="s">
        <v>205</v>
      </c>
      <c r="G23" s="1" t="s">
        <v>171</v>
      </c>
      <c r="H23" s="1" t="s">
        <v>135</v>
      </c>
      <c r="I23" s="1" t="s">
        <v>139</v>
      </c>
      <c r="J23" s="1" t="s">
        <v>28</v>
      </c>
      <c r="K23" s="1" t="s">
        <v>139</v>
      </c>
      <c r="L23" s="1" t="s">
        <v>281</v>
      </c>
      <c r="M23" s="1" t="s">
        <v>282</v>
      </c>
      <c r="N23" s="1" t="s">
        <v>283</v>
      </c>
      <c r="O23" s="1" t="s">
        <v>139</v>
      </c>
      <c r="P23" s="1" t="s">
        <v>140</v>
      </c>
      <c r="Q23" s="1" t="s">
        <v>284</v>
      </c>
      <c r="R23" s="1" t="s">
        <v>142</v>
      </c>
      <c r="S23" s="1" t="s">
        <v>143</v>
      </c>
      <c r="T23" s="1" t="s">
        <v>144</v>
      </c>
    </row>
    <row r="24" s="1" customFormat="1" spans="1:20">
      <c r="A24" s="3">
        <v>14754619336</v>
      </c>
      <c r="B24" s="1" t="s">
        <v>285</v>
      </c>
      <c r="C24" s="1" t="s">
        <v>286</v>
      </c>
      <c r="D24" s="1" t="s">
        <v>287</v>
      </c>
      <c r="E24" s="1" t="s">
        <v>288</v>
      </c>
      <c r="F24" s="1" t="s">
        <v>198</v>
      </c>
      <c r="G24" s="1" t="s">
        <v>152</v>
      </c>
      <c r="H24" s="1" t="s">
        <v>135</v>
      </c>
      <c r="I24" s="1" t="s">
        <v>289</v>
      </c>
      <c r="J24" s="1" t="s">
        <v>28</v>
      </c>
      <c r="K24" s="1" t="s">
        <v>290</v>
      </c>
      <c r="L24" s="1" t="s">
        <v>290</v>
      </c>
      <c r="M24" s="1" t="s">
        <v>138</v>
      </c>
      <c r="N24" s="1" t="s">
        <v>138</v>
      </c>
      <c r="O24" s="1" t="s">
        <v>139</v>
      </c>
      <c r="P24" s="1" t="s">
        <v>140</v>
      </c>
      <c r="Q24" s="1" t="s">
        <v>291</v>
      </c>
      <c r="R24" s="1" t="s">
        <v>142</v>
      </c>
      <c r="S24" s="1" t="s">
        <v>143</v>
      </c>
      <c r="T24" s="1" t="s">
        <v>144</v>
      </c>
    </row>
    <row r="25" s="1" customFormat="1" spans="1:20">
      <c r="A25" s="3">
        <v>14692120363</v>
      </c>
      <c r="B25" s="1" t="s">
        <v>292</v>
      </c>
      <c r="C25" s="1" t="s">
        <v>293</v>
      </c>
      <c r="D25" s="1" t="s">
        <v>294</v>
      </c>
      <c r="E25" s="1" t="s">
        <v>295</v>
      </c>
      <c r="F25" s="1" t="s">
        <v>254</v>
      </c>
      <c r="G25" s="1" t="s">
        <v>152</v>
      </c>
      <c r="H25" s="1" t="s">
        <v>135</v>
      </c>
      <c r="I25" s="1" t="s">
        <v>296</v>
      </c>
      <c r="J25" s="1" t="s">
        <v>28</v>
      </c>
      <c r="K25" s="1" t="s">
        <v>297</v>
      </c>
      <c r="L25" s="1" t="s">
        <v>297</v>
      </c>
      <c r="M25" s="1" t="s">
        <v>138</v>
      </c>
      <c r="N25" s="1" t="s">
        <v>138</v>
      </c>
      <c r="O25" s="1" t="s">
        <v>139</v>
      </c>
      <c r="P25" s="1" t="s">
        <v>140</v>
      </c>
      <c r="Q25" s="1" t="s">
        <v>298</v>
      </c>
      <c r="R25" s="1" t="s">
        <v>142</v>
      </c>
      <c r="S25" s="1" t="s">
        <v>143</v>
      </c>
      <c r="T25" s="1" t="s">
        <v>144</v>
      </c>
    </row>
    <row r="26" s="1" customFormat="1" spans="1:20">
      <c r="A26" s="3">
        <v>14675359211</v>
      </c>
      <c r="B26" s="1" t="s">
        <v>299</v>
      </c>
      <c r="C26" s="1" t="s">
        <v>300</v>
      </c>
      <c r="D26" s="1" t="s">
        <v>301</v>
      </c>
      <c r="E26" s="1" t="s">
        <v>302</v>
      </c>
      <c r="F26" s="1" t="s">
        <v>171</v>
      </c>
      <c r="G26" s="1" t="s">
        <v>145</v>
      </c>
      <c r="H26" s="1" t="s">
        <v>135</v>
      </c>
      <c r="I26" s="1" t="s">
        <v>139</v>
      </c>
      <c r="J26" s="1" t="s">
        <v>28</v>
      </c>
      <c r="K26" s="1" t="s">
        <v>139</v>
      </c>
      <c r="L26" s="1" t="s">
        <v>139</v>
      </c>
      <c r="M26" s="1" t="s">
        <v>138</v>
      </c>
      <c r="N26" s="1" t="s">
        <v>138</v>
      </c>
      <c r="O26" s="1" t="s">
        <v>139</v>
      </c>
      <c r="P26" s="1" t="s">
        <v>140</v>
      </c>
      <c r="Q26" s="1" t="s">
        <v>303</v>
      </c>
      <c r="R26" s="1" t="s">
        <v>142</v>
      </c>
      <c r="S26" s="1" t="s">
        <v>143</v>
      </c>
      <c r="T26" s="1" t="s">
        <v>144</v>
      </c>
    </row>
    <row r="27" s="1" customFormat="1" spans="1:20">
      <c r="A27" s="3">
        <v>14464337844</v>
      </c>
      <c r="B27" s="1" t="s">
        <v>304</v>
      </c>
      <c r="C27" s="1" t="s">
        <v>305</v>
      </c>
      <c r="D27" s="1" t="s">
        <v>306</v>
      </c>
      <c r="E27" s="1" t="s">
        <v>307</v>
      </c>
      <c r="F27" s="1" t="s">
        <v>145</v>
      </c>
      <c r="G27" s="1" t="s">
        <v>130</v>
      </c>
      <c r="H27" s="1" t="s">
        <v>135</v>
      </c>
      <c r="I27" s="1" t="s">
        <v>308</v>
      </c>
      <c r="J27" s="1" t="s">
        <v>28</v>
      </c>
      <c r="K27" s="1" t="s">
        <v>309</v>
      </c>
      <c r="L27" s="1" t="s">
        <v>309</v>
      </c>
      <c r="M27" s="1" t="s">
        <v>138</v>
      </c>
      <c r="N27" s="1" t="s">
        <v>138</v>
      </c>
      <c r="O27" s="1" t="s">
        <v>139</v>
      </c>
      <c r="P27" s="1" t="s">
        <v>140</v>
      </c>
      <c r="Q27" s="1" t="s">
        <v>310</v>
      </c>
      <c r="R27" s="1" t="s">
        <v>142</v>
      </c>
      <c r="S27" s="1" t="s">
        <v>143</v>
      </c>
      <c r="T27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2021-06-07T02:43:12Z</dcterms:created>
  <dcterms:modified xsi:type="dcterms:W3CDTF">2021-06-07T02:54:59Z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C892409DBC81479FAC1F19FDF6701AA1</vt:lpwstr>
  </property>
  <property fmtid="{D5CDD505-2E9C-101B-9397-08002B2CF9AE}" pid="3" name="KSOProductBuildVer">
    <vt:lpwstr>2052-11.1.0.10495</vt:lpwstr>
  </property>
</Properties>
</file>