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</definedName>
  </definedNames>
  <calcPr calcId="144525"/>
</workbook>
</file>

<file path=xl/sharedStrings.xml><?xml version="1.0" encoding="utf-8"?>
<sst xmlns="http://schemas.openxmlformats.org/spreadsheetml/2006/main" count="108" uniqueCount="79">
  <si>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</si>
  <si>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</si>
  <si>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</si>
  <si>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</si>
  <si>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</si>
  <si>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</si>
  <si>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</si>
  <si>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</si>
  <si>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</si>
  <si>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</si>
  <si>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</si>
  <si>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</si>
  <si>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</si>
  <si>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</si>
  <si>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</si>
  <si>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</si>
  <si>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</si>
  <si>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</si>
  <si>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</si>
  <si>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</si>
  <si>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</si>
  <si>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</si>
  <si>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</si>
  <si>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</si>
  <si>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</si>
  <si>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</si>
  <si>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[曼谷]曼谷铂尔曼G酒店（原曼谷索菲特是隆酒店）(Pullman Bangkok Hotel G)(2497067)</t>
  </si>
  <si>
    <t>G型豪华房&lt;双人入住&gt;&lt;特价&gt;&lt;双早&gt;</t>
  </si>
  <si>
    <t>CNY</t>
  </si>
  <si>
    <t>ZHANG/XIN</t>
  </si>
  <si>
    <t>CA2019210607CNY-W</t>
  </si>
  <si>
    <t>未提现</t>
  </si>
  <si>
    <t>携程开票</t>
  </si>
  <si>
    <t>调整</t>
  </si>
  <si>
    <t>[西归浦市]济州神话世界 盛捷服务公寓(Somerset Jeju Shinhwa World)(15303721)</t>
  </si>
  <si>
    <t>家庭地暖套房&lt;无早&gt;&lt;四人入住&gt;&lt;今日特价 &gt;</t>
  </si>
  <si>
    <t>CHOI/HYEONJE</t>
  </si>
  <si>
    <t>[曼谷]曼谷阿玛瑞水门酒店(Amari Watergate Bangkok)(5243310)</t>
  </si>
  <si>
    <t>豪华特大床房&lt;今日特价 &gt;&lt;双人入住&gt;&lt;双早&gt;</t>
  </si>
  <si>
    <t>kaewnang/Wipapan,kaewnang/Wipapan</t>
  </si>
  <si>
    <t>取消</t>
  </si>
  <si>
    <t>，</t>
  </si>
  <si>
    <t>本期收回38.01元</t>
  </si>
  <si>
    <t>A210607102730481</t>
  </si>
  <si>
    <t>CNY / HKD 当前参考汇率: 1.213287681</t>
  </si>
  <si>
    <t>总计：2418.01 CNY/
2933.74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</si>
  <si>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</si>
  <si>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</si>
  <si>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</si>
  <si>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</si>
  <si>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</si>
  <si>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</si>
  <si>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</si>
  <si>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</si>
  <si>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</si>
  <si>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</si>
  <si>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</si>
  <si>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</si>
  <si>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</si>
  <si>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</si>
  <si>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</si>
  <si>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</si>
  <si>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</si>
  <si>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2021-05-25</t>
  </si>
  <si>
    <t>2131411</t>
  </si>
  <si>
    <t>曼谷铂尔曼G酒店</t>
  </si>
  <si>
    <t>ZHANG XIN</t>
  </si>
  <si>
    <t>2021-05-26</t>
  </si>
  <si>
    <t>2021-06-02</t>
  </si>
  <si>
    <t>退房日周结</t>
  </si>
  <si>
    <t>2380.00</t>
  </si>
  <si>
    <t>RMB</t>
  </si>
  <si>
    <t>0</t>
  </si>
  <si>
    <t>0.00</t>
  </si>
  <si>
    <t>携程国际直连(DD)</t>
  </si>
  <si>
    <t>2021-05-25 21:28:05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</si>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</sst>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1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9" borderId="6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15254257063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44342</v>
      </c>
      <c r="G2" s="5">
        <v>44349</v>
      </c>
      <c r="H2" s="4">
        <v>1</v>
      </c>
      <c r="I2" s="4">
        <v>7</v>
      </c>
      <c r="J2" s="4">
        <v>7</v>
      </c>
      <c r="K2" s="4" t="s">
        <v>28</v>
      </c>
      <c r="L2" s="4">
        <v>2380</v>
      </c>
      <c r="M2" s="4">
        <v>2380</v>
      </c>
      <c r="N2" s="4" t="s">
        <v>29</v>
      </c>
      <c r="O2" s="4" t="s">
        <v>30</v>
      </c>
      <c r="P2" s="4" t="s">
        <v>31</v>
      </c>
      <c r="Q2" s="4">
        <v>0</v>
      </c>
      <c r="R2" s="6">
        <v>44341</v>
      </c>
      <c r="S2" s="5">
        <v>44354</v>
      </c>
      <c r="T2" s="4" t="s">
        <v>32</v>
      </c>
      <c r="U2" s="4">
        <v>2380</v>
      </c>
      <c r="V2" s="4">
        <v>0</v>
      </c>
      <c r="W2" s="4">
        <v>0</v>
      </c>
      <c r="X2" s="4">
        <v>2131411</v>
      </c>
    </row>
    <row r="3" s="4" customFormat="1" spans="1:24">
      <c r="A3" s="4">
        <v>14678470029</v>
      </c>
      <c r="B3" s="4" t="s">
        <v>24</v>
      </c>
      <c r="C3" s="4" t="s">
        <v>33</v>
      </c>
      <c r="D3" s="4" t="s">
        <v>34</v>
      </c>
      <c r="E3" s="4" t="s">
        <v>35</v>
      </c>
      <c r="F3" s="5">
        <v>44311</v>
      </c>
      <c r="G3" s="5">
        <v>44313</v>
      </c>
      <c r="H3" s="4">
        <v>1</v>
      </c>
      <c r="I3" s="4">
        <v>2</v>
      </c>
      <c r="J3" s="4">
        <v>2</v>
      </c>
      <c r="K3" s="4" t="s">
        <v>28</v>
      </c>
      <c r="L3" s="4">
        <v>38.01</v>
      </c>
      <c r="M3" s="4">
        <v>38.01</v>
      </c>
      <c r="N3" s="4" t="s">
        <v>36</v>
      </c>
      <c r="O3" s="4" t="s">
        <v>30</v>
      </c>
      <c r="P3" s="4" t="s">
        <v>31</v>
      </c>
      <c r="Q3" s="4">
        <v>0</v>
      </c>
      <c r="R3" s="6">
        <v>44278</v>
      </c>
      <c r="S3" s="5">
        <v>44354</v>
      </c>
      <c r="T3" s="4" t="s">
        <v>32</v>
      </c>
      <c r="U3" s="4">
        <v>38.01</v>
      </c>
      <c r="V3" s="4">
        <v>0</v>
      </c>
      <c r="W3" s="4">
        <v>0</v>
      </c>
      <c r="X3" s="4">
        <v>2031328</v>
      </c>
    </row>
    <row r="4" s="4" customFormat="1" spans="1:24">
      <c r="A4" s="4">
        <v>15521720983</v>
      </c>
      <c r="B4" s="4" t="s">
        <v>24</v>
      </c>
      <c r="C4" s="4" t="s">
        <v>25</v>
      </c>
      <c r="D4" s="4" t="s">
        <v>37</v>
      </c>
      <c r="E4" s="4" t="s">
        <v>38</v>
      </c>
      <c r="F4" s="5">
        <v>44352</v>
      </c>
      <c r="G4" s="5">
        <v>44353</v>
      </c>
      <c r="H4" s="4">
        <v>1</v>
      </c>
      <c r="I4" s="4">
        <v>1</v>
      </c>
      <c r="J4" s="4">
        <v>1</v>
      </c>
      <c r="K4" s="4" t="s">
        <v>28</v>
      </c>
      <c r="L4" s="4">
        <v>352</v>
      </c>
      <c r="M4" s="4">
        <v>352</v>
      </c>
      <c r="N4" s="4" t="s">
        <v>39</v>
      </c>
      <c r="O4" s="4" t="s">
        <v>30</v>
      </c>
      <c r="P4" s="4" t="s">
        <v>31</v>
      </c>
      <c r="Q4" s="4">
        <v>0</v>
      </c>
      <c r="R4" s="6">
        <v>44352</v>
      </c>
      <c r="S4" s="5">
        <v>44354</v>
      </c>
      <c r="T4" s="4" t="s">
        <v>32</v>
      </c>
      <c r="U4" s="4">
        <v>352</v>
      </c>
      <c r="V4" s="4">
        <v>0</v>
      </c>
      <c r="W4" s="4">
        <v>0</v>
      </c>
      <c r="X4" s="4">
        <v>2145596</v>
      </c>
    </row>
    <row r="5" s="4" customFormat="1" spans="1:24">
      <c r="A5" s="4">
        <v>15521720983</v>
      </c>
      <c r="B5" s="4" t="s">
        <v>24</v>
      </c>
      <c r="C5" s="4" t="s">
        <v>40</v>
      </c>
      <c r="D5" s="4" t="s">
        <v>37</v>
      </c>
      <c r="E5" s="4" t="s">
        <v>38</v>
      </c>
      <c r="F5" s="5">
        <v>44352</v>
      </c>
      <c r="G5" s="5">
        <v>44353</v>
      </c>
      <c r="H5" s="4">
        <v>1</v>
      </c>
      <c r="I5" s="4">
        <v>1</v>
      </c>
      <c r="J5" s="4">
        <v>1</v>
      </c>
      <c r="K5" s="4" t="s">
        <v>28</v>
      </c>
      <c r="L5" s="4">
        <v>-352</v>
      </c>
      <c r="M5" s="4">
        <v>-352</v>
      </c>
      <c r="N5" s="4" t="s">
        <v>39</v>
      </c>
      <c r="O5" s="4" t="s">
        <v>30</v>
      </c>
      <c r="P5" s="4" t="s">
        <v>31</v>
      </c>
      <c r="Q5" s="4">
        <v>0</v>
      </c>
      <c r="R5" s="6">
        <v>44352</v>
      </c>
      <c r="S5" s="5">
        <v>44354</v>
      </c>
      <c r="T5" s="4" t="s">
        <v>32</v>
      </c>
      <c r="U5" s="4">
        <v>-352</v>
      </c>
      <c r="V5" s="4">
        <v>0</v>
      </c>
      <c r="W5" s="4">
        <v>0</v>
      </c>
      <c r="X5" s="4">
        <v>2145596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"/>
  <sheetViews>
    <sheetView tabSelected="1" workbookViewId="0">
      <selection activeCell="D24" sqref="D24"/>
    </sheetView>
  </sheetViews>
  <sheetFormatPr defaultColWidth="9" defaultRowHeight="13.5"/>
  <cols>
    <col min="1" max="1" width="14.2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41</v>
      </c>
    </row>
    <row r="2" s="4" customFormat="1" spans="1:9">
      <c r="A2" s="4">
        <v>15254257063</v>
      </c>
      <c r="B2" s="5">
        <v>44342</v>
      </c>
      <c r="C2" s="5">
        <v>44349</v>
      </c>
      <c r="D2" s="4">
        <v>2380</v>
      </c>
      <c r="E2" s="4" t="str">
        <f>VLOOKUP(A2,HOP!A:L,12,0)</f>
        <v>2380.00</v>
      </c>
      <c r="F2" s="4" t="str">
        <f>VLOOKUP(A2,HOP!A:C,3,0)</f>
        <v>2131411</v>
      </c>
      <c r="G2" s="4">
        <f>D2-E2</f>
        <v>0</v>
      </c>
      <c r="H2" s="4" t="str">
        <f>$H$1&amp;F2</f>
        <v>，2131411</v>
      </c>
      <c r="I2" s="4" t="str">
        <f>VLOOKUP(A2,HOP!A:T,20,0)</f>
        <v>直采</v>
      </c>
    </row>
    <row r="3" s="4" customFormat="1" spans="1:10">
      <c r="A3" s="4">
        <v>14678470029</v>
      </c>
      <c r="B3" s="5">
        <v>44311</v>
      </c>
      <c r="C3" s="5">
        <v>44313</v>
      </c>
      <c r="D3" s="4">
        <v>38.01</v>
      </c>
      <c r="E3" s="4" t="e">
        <f>VLOOKUP(A3,HOP!A:L,12,0)</f>
        <v>#N/A</v>
      </c>
      <c r="F3" s="4">
        <v>2031328</v>
      </c>
      <c r="G3" s="4" t="e">
        <f>D3-E3</f>
        <v>#N/A</v>
      </c>
      <c r="H3" s="4" t="str">
        <f>$H$1&amp;F3</f>
        <v>，2031328</v>
      </c>
      <c r="I3" s="4" t="e">
        <f>VLOOKUP(A3,HOP!A:T,20,0)</f>
        <v>#N/A</v>
      </c>
      <c r="J3" s="4" t="s">
        <v>42</v>
      </c>
    </row>
    <row r="4" s="4" customFormat="1" hidden="1" spans="1:9">
      <c r="A4" s="4">
        <v>15521720983</v>
      </c>
      <c r="B4" s="5">
        <v>44352</v>
      </c>
      <c r="C4" s="5">
        <v>44353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6" spans="4:4">
      <c r="D6" s="4">
        <f>SUM(D2:D5)</f>
        <v>2418.01</v>
      </c>
    </row>
    <row r="9" spans="1:1">
      <c r="A9" s="4" t="s">
        <v>43</v>
      </c>
    </row>
    <row r="10" spans="1:1">
      <c r="A10" s="4" t="s">
        <v>44</v>
      </c>
    </row>
    <row r="11" spans="1:1">
      <c r="A11" s="4" t="s">
        <v>45</v>
      </c>
    </row>
  </sheetData>
  <autoFilter ref="A1:XFD11">
    <filterColumn colId="3">
      <filters blank="1">
        <filter val="2380"/>
        <filter val="38.01"/>
        <filter val="2418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0">
      <c r="A1" s="2" t="s">
        <v>46</v>
      </c>
      <c r="B1" s="2" t="s">
        <v>47</v>
      </c>
      <c r="C1" s="2" t="s">
        <v>48</v>
      </c>
      <c r="D1" s="2" t="s">
        <v>49</v>
      </c>
      <c r="E1" s="2" t="s">
        <v>13</v>
      </c>
      <c r="F1" s="2" t="s">
        <v>5</v>
      </c>
      <c r="G1" s="2" t="s">
        <v>6</v>
      </c>
      <c r="H1" s="2" t="s">
        <v>50</v>
      </c>
      <c r="I1" s="2" t="s">
        <v>51</v>
      </c>
      <c r="J1" s="2" t="s">
        <v>52</v>
      </c>
      <c r="K1" s="2" t="s">
        <v>53</v>
      </c>
      <c r="L1" s="2" t="s">
        <v>54</v>
      </c>
      <c r="M1" s="2" t="s">
        <v>55</v>
      </c>
      <c r="N1" s="2" t="s">
        <v>56</v>
      </c>
      <c r="O1" s="2" t="s">
        <v>57</v>
      </c>
      <c r="P1" s="2" t="s">
        <v>58</v>
      </c>
      <c r="Q1" s="2" t="s">
        <v>59</v>
      </c>
      <c r="R1" s="2" t="s">
        <v>60</v>
      </c>
      <c r="S1" s="2" t="s">
        <v>61</v>
      </c>
      <c r="T1" s="2" t="s">
        <v>62</v>
      </c>
    </row>
    <row r="2" s="1" customFormat="1" spans="1:20">
      <c r="A2" s="3">
        <v>15254257063</v>
      </c>
      <c r="B2" s="1" t="s">
        <v>63</v>
      </c>
      <c r="C2" s="1" t="s">
        <v>64</v>
      </c>
      <c r="D2" s="1" t="s">
        <v>65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70</v>
      </c>
      <c r="J2" s="1" t="s">
        <v>71</v>
      </c>
      <c r="K2" s="1" t="s">
        <v>70</v>
      </c>
      <c r="L2" s="1" t="s">
        <v>70</v>
      </c>
      <c r="M2" s="1" t="s">
        <v>72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 t="s">
        <v>77</v>
      </c>
      <c r="T2" s="1" t="s">
        <v>78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2021-06-07T02:21:04Z</dcterms:created>
  <dcterms:modified xsi:type="dcterms:W3CDTF">2021-06-07T02:28:08Z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40C002E0B1A649329A89D74C991D66EC</vt:lpwstr>
  </property>
  <property fmtid="{D5CDD505-2E9C-101B-9397-08002B2CF9AE}" pid="3" name="KSOProductBuildVer">
    <vt:lpwstr>2052-11.1.0.10495</vt:lpwstr>
  </property>
</Properties>
</file>