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<sst xmlns="http://schemas.openxmlformats.org/spreadsheetml/2006/main" count="611" uniqueCount="198">
  <si>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</si>
  <si>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</si>
  <si>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</si>
  <si>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</si>
  <si>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</si>
  <si>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</si>
  <si>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</si>
  <si>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</si>
  <si>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</si>
  <si>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</si>
  <si>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</si>
  <si>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</si>
  <si>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</si>
  <si>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</si>
  <si>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</si>
  <si>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</si>
  <si>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</si>
  <si>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</si>
  <si>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</si>
  <si>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</si>
  <si>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</si>
  <si>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</si>
  <si>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</si>
  <si>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</si>
  <si>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</si>
  <si>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</si>
  <si>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[佛山]佛山罗浮宫索菲特酒店(67321841)</t>
  </si>
  <si>
    <t>索菲特俱乐部奢华后现代风格房&lt;内宾&gt;&lt;双人入住&gt;&lt;预付&gt;&lt;双早&gt;</t>
  </si>
  <si>
    <t>CNY</t>
  </si>
  <si>
    <t>钱颖颖</t>
  </si>
  <si>
    <t>CA363210606CNY</t>
  </si>
  <si>
    <t>未提现</t>
  </si>
  <si>
    <t>携程开票</t>
  </si>
  <si>
    <t>[兰州]7天优品酒店(兰州高铁西站店)(69304655)</t>
  </si>
  <si>
    <t>优品双床房&lt;双人入住&gt;&lt;内宾&gt;&lt;预付&gt;&lt;无早&gt;</t>
  </si>
  <si>
    <t>李辉</t>
  </si>
  <si>
    <t>[成都]喆啡酒店(成都青白江店)(67322182)</t>
  </si>
  <si>
    <t>啡凡双床房&lt;双人入住&gt;&lt;内宾&gt;&lt;预付&gt;&lt;双早&gt;</t>
  </si>
  <si>
    <t>杨成润</t>
  </si>
  <si>
    <t>[阳朔]麗枫酒店(阳朔西街店)(70183885)</t>
  </si>
  <si>
    <t>豪华大床房&lt;双人入住&gt;&lt;内宾&gt;&lt;预付&gt;&lt;双早&gt;</t>
  </si>
  <si>
    <t>吴超</t>
  </si>
  <si>
    <t>[北京]IU酒店(北京西客站六里桥东地铁站店)(67318659)</t>
  </si>
  <si>
    <t>小U精致大床房&lt;双人入住&gt;&lt;内宾&gt;&lt;预付&gt;&lt;无早&gt;</t>
  </si>
  <si>
    <t>郭庆生</t>
  </si>
  <si>
    <t>小U精致双床房&lt;内宾&gt;&lt;双人入住&gt;&lt;预付&gt;&lt;无早&gt;</t>
  </si>
  <si>
    <t>申彦民</t>
  </si>
  <si>
    <t>取消</t>
  </si>
  <si>
    <t>[上海]上海新黄浦酒店公寓(17096337)</t>
  </si>
  <si>
    <t>二房一厅&lt;双人入住&gt;&lt;内宾&gt;&lt;预付&gt;&lt;无早&gt;</t>
  </si>
  <si>
    <t>倪丽琳</t>
  </si>
  <si>
    <t>[香港]香港富荟炮台山酒店(iclub Fortress Hill Hotel)(2488005)</t>
  </si>
  <si>
    <t>尊荟客房&lt;双人入住&gt;&lt;内宾&gt;&lt;预付&gt;&lt;无早&gt;</t>
  </si>
  <si>
    <t>wong/minghei</t>
  </si>
  <si>
    <t>[成都]7天连锁酒店(成都宽窄巷子省医院地铁站店)(67322496)</t>
  </si>
  <si>
    <t>自主大床房&lt;双人入住&gt;&lt;内宾&gt;&lt;预付&gt;&lt;无早&gt;</t>
  </si>
  <si>
    <t>张涛</t>
  </si>
  <si>
    <t>[淮安]淮安富力万达嘉华酒店(68299716)</t>
  </si>
  <si>
    <t>豪华双床房&lt;内宾&gt;&lt;双人入住&gt;&lt;预付&gt;&lt;无早&gt;</t>
  </si>
  <si>
    <t>李莉</t>
  </si>
  <si>
    <t>CA363210607CNY</t>
  </si>
  <si>
    <t>[长沙]7天连锁酒店(长沙银盆岭六沟垅地铁站店)(67322942)</t>
  </si>
  <si>
    <t>自主双床房&lt;双人入住&gt;&lt;内宾&gt;&lt;预付&gt;&lt;无早&gt;</t>
  </si>
  <si>
    <t>胡永冬</t>
  </si>
  <si>
    <t>[西宁]白玉兰酒店(西宁大十字莫家街店)(67321872)</t>
  </si>
  <si>
    <t>轻雅大床房&lt;双人入住&gt;&lt;内宾&gt;&lt;预付&gt;&lt;双早&gt;</t>
  </si>
  <si>
    <t>陈沅盈</t>
  </si>
  <si>
    <t>[武汉]7天连锁酒店(武汉江夏纸坊火车站店)(69330386)</t>
  </si>
  <si>
    <t>轻选大床房&lt;双人入住&gt;&lt;内宾&gt;&lt;预付&gt;&lt;无早&gt;</t>
  </si>
  <si>
    <t>谢仕海</t>
  </si>
  <si>
    <t>[青岛]锦江之星(青岛杭州路店)(68395567)</t>
  </si>
  <si>
    <t>单人房A&lt;双人入住&gt;&lt;内宾&gt;&lt;预付&gt;&lt;无早&gt;</t>
  </si>
  <si>
    <t>肖钦</t>
  </si>
  <si>
    <t>[金华]锦江之星(金华宾虹路店)(68394978)</t>
  </si>
  <si>
    <t>商务房C&lt;内宾&gt;&lt;双人入住&gt;&lt;预付&gt;&lt;无早&gt;</t>
  </si>
  <si>
    <t>单一江</t>
  </si>
  <si>
    <t>[广州]7天连锁酒店(广州天河公园地铁站店)(69319767)</t>
  </si>
  <si>
    <t>自主大床房&lt;内宾&gt;&lt;双人入住&gt;&lt;预付&gt;&lt;无早&gt;</t>
  </si>
  <si>
    <t>程健明</t>
  </si>
  <si>
    <t>[深圳]7天连锁酒店(深圳国贸店)(67321774)</t>
  </si>
  <si>
    <t>高级双床房&lt;内宾&gt;&lt;双人入住&gt;&lt;预付&gt;&lt;无早&gt;</t>
  </si>
  <si>
    <t>林劲</t>
  </si>
  <si>
    <t>[香港]富豪香港酒店(Regal Hongkong Hotel)(688802)</t>
  </si>
  <si>
    <t>行政套房&lt;双人入住&gt;&lt;内宾&gt;&lt;预付&gt;&lt;双早&gt;</t>
  </si>
  <si>
    <t>CHENG TSZYAN</t>
  </si>
  <si>
    <t>[东莞]东莞汇源雅高美爵酒店(67318322)</t>
  </si>
  <si>
    <t>高级大床房&lt;双人入住&gt;&lt;内宾&gt;&lt;预付&gt;&lt;无早&gt;</t>
  </si>
  <si>
    <t>刘文杰</t>
  </si>
  <si>
    <t>，</t>
  </si>
  <si>
    <t>A210607092402481</t>
  </si>
  <si>
    <t>CNY / HKD 当前参考汇率: 1.214033171</t>
  </si>
  <si>
    <t>总计： 7045.84 CNY/
8553.88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</si>
  <si>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</si>
  <si>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</si>
  <si>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</si>
  <si>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</si>
  <si>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</si>
  <si>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</si>
  <si>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</si>
  <si>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</si>
  <si>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</si>
  <si>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</si>
  <si>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</si>
  <si>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</si>
  <si>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</si>
  <si>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</si>
  <si>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</si>
  <si>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</si>
  <si>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</si>
  <si>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2021-05-22</t>
  </si>
  <si>
    <t>2127970</t>
  </si>
  <si>
    <t>东莞汇源雅高美爵酒店</t>
  </si>
  <si>
    <t>2021-05-23</t>
  </si>
  <si>
    <t>退房日周结</t>
  </si>
  <si>
    <t>248.26</t>
  </si>
  <si>
    <t>RMB</t>
  </si>
  <si>
    <t>0</t>
  </si>
  <si>
    <t>0.00</t>
  </si>
  <si>
    <t>携程国内直连(DD)</t>
  </si>
  <si>
    <t>2021-05-22 22:25:54</t>
  </si>
  <si>
    <t>否</t>
  </si>
  <si>
    <t>汇智国际旅游发展有限公司</t>
  </si>
  <si>
    <t>直连</t>
  </si>
  <si>
    <t>2127789</t>
  </si>
  <si>
    <t>富豪香港酒店</t>
  </si>
  <si>
    <t>973.44</t>
  </si>
  <si>
    <t>2021-05-22 20:44:25</t>
  </si>
  <si>
    <t>2127671</t>
  </si>
  <si>
    <t>7天连锁酒店(深圳国贸店)</t>
  </si>
  <si>
    <t>228.87</t>
  </si>
  <si>
    <t>-228</t>
  </si>
  <si>
    <t>2021-05-22 19:23:51</t>
  </si>
  <si>
    <t>2127646</t>
  </si>
  <si>
    <t>7天连锁酒店(广州天河公园地铁站店)</t>
  </si>
  <si>
    <t>220.48</t>
  </si>
  <si>
    <t>2021-05-22 19:04:37</t>
  </si>
  <si>
    <t>2127436</t>
  </si>
  <si>
    <t>锦江之星(金华宾虹路店)</t>
  </si>
  <si>
    <t>156.87</t>
  </si>
  <si>
    <t>2021-05-22 16:09:15</t>
  </si>
  <si>
    <t>2127095</t>
  </si>
  <si>
    <t>锦江之星(青岛杭州路店)</t>
  </si>
  <si>
    <t>2021-05-22 11:58:10</t>
  </si>
  <si>
    <t>2126914</t>
  </si>
  <si>
    <t>7天连锁酒店（武汉江夏纸坊火车站店）</t>
  </si>
  <si>
    <t>150.99</t>
  </si>
  <si>
    <t>2021-05-22 08:40:20</t>
  </si>
  <si>
    <t>2021-05-21</t>
  </si>
  <si>
    <t>2126462</t>
  </si>
  <si>
    <t>7天连锁酒店(成都宽窄巷子省医院地铁站店)</t>
  </si>
  <si>
    <t>140.40</t>
  </si>
  <si>
    <t>2021-05-21 21:10:33</t>
  </si>
  <si>
    <t>2126433</t>
  </si>
  <si>
    <t>香港富荟炮台山酒店</t>
  </si>
  <si>
    <t>wong minghei</t>
  </si>
  <si>
    <t>246.48</t>
  </si>
  <si>
    <t>2021-05-21 20:50:26</t>
  </si>
  <si>
    <t>2126398</t>
  </si>
  <si>
    <t>上海新黄浦酒店公寓</t>
  </si>
  <si>
    <t>686.58</t>
  </si>
  <si>
    <t>2021-05-21 20:27:20</t>
  </si>
  <si>
    <t>2125828</t>
  </si>
  <si>
    <t>IU酒店(北京西客站六里桥东地铁站店)</t>
  </si>
  <si>
    <t>326.00</t>
  </si>
  <si>
    <t>2021-05-21 15:50:57</t>
  </si>
  <si>
    <t>2125748</t>
  </si>
  <si>
    <t>305.89</t>
  </si>
  <si>
    <t>2021-05-21 15:15:14</t>
  </si>
  <si>
    <t>2021-05-20</t>
  </si>
  <si>
    <t>2124490</t>
  </si>
  <si>
    <t>麗枫酒店(阳朔西街店)</t>
  </si>
  <si>
    <t>321.36</t>
  </si>
  <si>
    <t>2021-05-20 16:27:39</t>
  </si>
  <si>
    <t>2124475</t>
  </si>
  <si>
    <t>喆啡酒店(成都青白江店)</t>
  </si>
  <si>
    <t>2021-05-20 16:18:28</t>
  </si>
  <si>
    <t>2124124</t>
  </si>
  <si>
    <t>7天优品酒店（兰州高铁西站店）</t>
  </si>
  <si>
    <t>275.60</t>
  </si>
  <si>
    <t>2021-05-20 11:51:24</t>
  </si>
  <si>
    <t>2123979</t>
  </si>
  <si>
    <t>白玉兰酒店(西宁大十字莫家街店)</t>
  </si>
  <si>
    <t>178.88</t>
  </si>
  <si>
    <t>2021-05-20 09:57:48</t>
  </si>
  <si>
    <t>2123976</t>
  </si>
  <si>
    <t>佛山罗浮宫索菲特酒店</t>
  </si>
  <si>
    <t>1248.13</t>
  </si>
  <si>
    <t>2021-05-20 09:54:01</t>
  </si>
  <si>
    <t>2021-05-19</t>
  </si>
  <si>
    <t>2122366</t>
  </si>
  <si>
    <t>7天连锁酒店(长沙银盆岭六沟垅地铁站店)</t>
  </si>
  <si>
    <t>573.03</t>
  </si>
  <si>
    <t>2021-05-19 06:09:16</t>
  </si>
  <si>
    <t>2021-05-18</t>
  </si>
  <si>
    <t>2121804</t>
  </si>
  <si>
    <t>淮安富力万达嘉华酒店</t>
  </si>
  <si>
    <t>993.44</t>
  </si>
  <si>
    <t>2021-05-18 18:07:24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</si>
</sst>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1" fillId="17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15246568599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44337</v>
      </c>
      <c r="G2" s="5">
        <v>44338</v>
      </c>
      <c r="H2" s="4">
        <v>1</v>
      </c>
      <c r="I2" s="4">
        <v>1</v>
      </c>
      <c r="J2" s="4">
        <v>1</v>
      </c>
      <c r="K2" s="4" t="s">
        <v>28</v>
      </c>
      <c r="L2" s="4">
        <v>1248.13</v>
      </c>
      <c r="M2" s="4">
        <v>1248.13</v>
      </c>
      <c r="N2" s="4" t="s">
        <v>29</v>
      </c>
      <c r="O2" s="4" t="s">
        <v>30</v>
      </c>
      <c r="P2" s="4" t="s">
        <v>31</v>
      </c>
      <c r="Q2" s="4">
        <v>0</v>
      </c>
      <c r="R2" s="6">
        <v>44336</v>
      </c>
      <c r="S2" s="5">
        <v>44353</v>
      </c>
      <c r="T2" s="4" t="s">
        <v>32</v>
      </c>
      <c r="U2" s="4">
        <v>1248.13</v>
      </c>
      <c r="V2" s="4">
        <v>0</v>
      </c>
      <c r="W2" s="4">
        <v>0</v>
      </c>
      <c r="X2" s="4">
        <v>2123976</v>
      </c>
    </row>
    <row r="3" s="4" customFormat="1" spans="1:24">
      <c r="A3" s="4">
        <v>15246848983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44337</v>
      </c>
      <c r="G3" s="5">
        <v>44338</v>
      </c>
      <c r="H3" s="4">
        <v>1</v>
      </c>
      <c r="I3" s="4">
        <v>1</v>
      </c>
      <c r="J3" s="4">
        <v>1</v>
      </c>
      <c r="K3" s="4" t="s">
        <v>28</v>
      </c>
      <c r="L3" s="4">
        <v>275.6</v>
      </c>
      <c r="M3" s="4">
        <v>275.6</v>
      </c>
      <c r="N3" s="4" t="s">
        <v>35</v>
      </c>
      <c r="O3" s="4" t="s">
        <v>30</v>
      </c>
      <c r="P3" s="4" t="s">
        <v>31</v>
      </c>
      <c r="Q3" s="4">
        <v>0</v>
      </c>
      <c r="R3" s="6">
        <v>44336</v>
      </c>
      <c r="S3" s="5">
        <v>44353</v>
      </c>
      <c r="T3" s="4" t="s">
        <v>32</v>
      </c>
      <c r="U3" s="4">
        <v>275.6</v>
      </c>
      <c r="V3" s="4">
        <v>0</v>
      </c>
      <c r="W3" s="4">
        <v>0</v>
      </c>
      <c r="X3" s="4">
        <v>2124124</v>
      </c>
    </row>
    <row r="4" s="4" customFormat="1" spans="1:24">
      <c r="A4" s="4">
        <v>15247536711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44337</v>
      </c>
      <c r="G4" s="5">
        <v>44338</v>
      </c>
      <c r="H4" s="4">
        <v>1</v>
      </c>
      <c r="I4" s="4">
        <v>1</v>
      </c>
      <c r="J4" s="4">
        <v>1</v>
      </c>
      <c r="K4" s="4" t="s">
        <v>28</v>
      </c>
      <c r="L4" s="4">
        <v>341.12</v>
      </c>
      <c r="M4" s="4">
        <v>341.12</v>
      </c>
      <c r="N4" s="4" t="s">
        <v>38</v>
      </c>
      <c r="O4" s="4" t="s">
        <v>30</v>
      </c>
      <c r="P4" s="4" t="s">
        <v>31</v>
      </c>
      <c r="Q4" s="4">
        <v>0</v>
      </c>
      <c r="R4" s="6">
        <v>44336</v>
      </c>
      <c r="S4" s="5">
        <v>44353</v>
      </c>
      <c r="T4" s="4" t="s">
        <v>32</v>
      </c>
      <c r="U4" s="4">
        <v>341.12</v>
      </c>
      <c r="V4" s="4">
        <v>0</v>
      </c>
      <c r="W4" s="4">
        <v>0</v>
      </c>
      <c r="X4" s="4">
        <v>2124475</v>
      </c>
    </row>
    <row r="5" s="4" customFormat="1" spans="1:24">
      <c r="A5" s="4">
        <v>15247561827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44337</v>
      </c>
      <c r="G5" s="5">
        <v>44338</v>
      </c>
      <c r="H5" s="4">
        <v>1</v>
      </c>
      <c r="I5" s="4">
        <v>1</v>
      </c>
      <c r="J5" s="4">
        <v>1</v>
      </c>
      <c r="K5" s="4" t="s">
        <v>28</v>
      </c>
      <c r="L5" s="4">
        <v>321.36</v>
      </c>
      <c r="M5" s="4">
        <v>321.36</v>
      </c>
      <c r="N5" s="4" t="s">
        <v>41</v>
      </c>
      <c r="O5" s="4" t="s">
        <v>30</v>
      </c>
      <c r="P5" s="4" t="s">
        <v>31</v>
      </c>
      <c r="Q5" s="4">
        <v>0</v>
      </c>
      <c r="R5" s="6">
        <v>44336</v>
      </c>
      <c r="S5" s="5">
        <v>44353</v>
      </c>
      <c r="T5" s="4" t="s">
        <v>32</v>
      </c>
      <c r="U5" s="4">
        <v>321.36</v>
      </c>
      <c r="V5" s="4">
        <v>0</v>
      </c>
      <c r="W5" s="4">
        <v>53</v>
      </c>
      <c r="X5" s="4">
        <v>2124490</v>
      </c>
    </row>
    <row r="6" s="4" customFormat="1" spans="1:24">
      <c r="A6" s="4">
        <v>15249267227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44337</v>
      </c>
      <c r="G6" s="5">
        <v>44338</v>
      </c>
      <c r="H6" s="4">
        <v>1</v>
      </c>
      <c r="I6" s="4">
        <v>1</v>
      </c>
      <c r="J6" s="4">
        <v>1</v>
      </c>
      <c r="K6" s="4" t="s">
        <v>28</v>
      </c>
      <c r="L6" s="4">
        <v>305.89</v>
      </c>
      <c r="M6" s="4">
        <v>305.89</v>
      </c>
      <c r="N6" s="4" t="s">
        <v>44</v>
      </c>
      <c r="O6" s="4" t="s">
        <v>30</v>
      </c>
      <c r="P6" s="4" t="s">
        <v>31</v>
      </c>
      <c r="Q6" s="4">
        <v>0</v>
      </c>
      <c r="R6" s="6">
        <v>44337</v>
      </c>
      <c r="S6" s="5">
        <v>44353</v>
      </c>
      <c r="T6" s="4" t="s">
        <v>32</v>
      </c>
      <c r="U6" s="4">
        <v>305.89</v>
      </c>
      <c r="V6" s="4">
        <v>0</v>
      </c>
      <c r="W6" s="4">
        <v>0</v>
      </c>
      <c r="X6" s="4">
        <v>2125748</v>
      </c>
    </row>
    <row r="7" s="4" customFormat="1" spans="1:24">
      <c r="A7" s="4">
        <v>15249330530</v>
      </c>
      <c r="B7" s="4" t="s">
        <v>24</v>
      </c>
      <c r="C7" s="4" t="s">
        <v>25</v>
      </c>
      <c r="D7" s="4" t="s">
        <v>42</v>
      </c>
      <c r="E7" s="4" t="s">
        <v>45</v>
      </c>
      <c r="F7" s="5">
        <v>44337</v>
      </c>
      <c r="G7" s="5">
        <v>44338</v>
      </c>
      <c r="H7" s="4">
        <v>1</v>
      </c>
      <c r="I7" s="4">
        <v>1</v>
      </c>
      <c r="J7" s="4">
        <v>1</v>
      </c>
      <c r="K7" s="4" t="s">
        <v>28</v>
      </c>
      <c r="L7" s="4">
        <v>326</v>
      </c>
      <c r="M7" s="4">
        <v>326</v>
      </c>
      <c r="N7" s="4" t="s">
        <v>46</v>
      </c>
      <c r="O7" s="4" t="s">
        <v>30</v>
      </c>
      <c r="P7" s="4" t="s">
        <v>31</v>
      </c>
      <c r="Q7" s="4">
        <v>0</v>
      </c>
      <c r="R7" s="6">
        <v>44337</v>
      </c>
      <c r="S7" s="5">
        <v>44353</v>
      </c>
      <c r="T7" s="4" t="s">
        <v>32</v>
      </c>
      <c r="U7" s="4">
        <v>326</v>
      </c>
      <c r="V7" s="4">
        <v>0</v>
      </c>
      <c r="W7" s="4">
        <v>0</v>
      </c>
      <c r="X7" s="4">
        <v>2125828</v>
      </c>
    </row>
    <row r="8" s="4" customFormat="1" spans="1:24">
      <c r="A8" s="4">
        <v>15247536711</v>
      </c>
      <c r="B8" s="4" t="s">
        <v>24</v>
      </c>
      <c r="C8" s="4" t="s">
        <v>47</v>
      </c>
      <c r="D8" s="4" t="s">
        <v>36</v>
      </c>
      <c r="E8" s="4" t="s">
        <v>37</v>
      </c>
      <c r="F8" s="5">
        <v>44337</v>
      </c>
      <c r="G8" s="5">
        <v>44338</v>
      </c>
      <c r="H8" s="4">
        <v>1</v>
      </c>
      <c r="I8" s="4">
        <v>1</v>
      </c>
      <c r="J8" s="4">
        <v>1</v>
      </c>
      <c r="K8" s="4" t="s">
        <v>28</v>
      </c>
      <c r="L8" s="4">
        <v>-341.12</v>
      </c>
      <c r="M8" s="4">
        <v>-341.12</v>
      </c>
      <c r="N8" s="4" t="s">
        <v>38</v>
      </c>
      <c r="O8" s="4" t="s">
        <v>30</v>
      </c>
      <c r="P8" s="4" t="s">
        <v>31</v>
      </c>
      <c r="Q8" s="4">
        <v>0</v>
      </c>
      <c r="R8" s="6">
        <v>44336</v>
      </c>
      <c r="S8" s="5">
        <v>44353</v>
      </c>
      <c r="T8" s="4" t="s">
        <v>32</v>
      </c>
      <c r="U8" s="4">
        <v>-341.12</v>
      </c>
      <c r="V8" s="4">
        <v>0</v>
      </c>
      <c r="W8" s="4">
        <v>0</v>
      </c>
      <c r="X8" s="4">
        <v>2124475</v>
      </c>
    </row>
    <row r="9" s="4" customFormat="1" spans="1:24">
      <c r="A9" s="4">
        <v>15249714517</v>
      </c>
      <c r="B9" s="4" t="s">
        <v>24</v>
      </c>
      <c r="C9" s="4" t="s">
        <v>25</v>
      </c>
      <c r="D9" s="4" t="s">
        <v>48</v>
      </c>
      <c r="E9" s="4" t="s">
        <v>49</v>
      </c>
      <c r="F9" s="5">
        <v>44337</v>
      </c>
      <c r="G9" s="5">
        <v>44338</v>
      </c>
      <c r="H9" s="4">
        <v>1</v>
      </c>
      <c r="I9" s="4">
        <v>1</v>
      </c>
      <c r="J9" s="4">
        <v>1</v>
      </c>
      <c r="K9" s="4" t="s">
        <v>28</v>
      </c>
      <c r="L9" s="4">
        <v>686.58</v>
      </c>
      <c r="M9" s="4">
        <v>686.58</v>
      </c>
      <c r="N9" s="4" t="s">
        <v>50</v>
      </c>
      <c r="O9" s="4" t="s">
        <v>30</v>
      </c>
      <c r="P9" s="4" t="s">
        <v>31</v>
      </c>
      <c r="Q9" s="4">
        <v>0</v>
      </c>
      <c r="R9" s="6">
        <v>44337</v>
      </c>
      <c r="S9" s="5">
        <v>44353</v>
      </c>
      <c r="T9" s="4" t="s">
        <v>32</v>
      </c>
      <c r="U9" s="4">
        <v>686.58</v>
      </c>
      <c r="V9" s="4">
        <v>0</v>
      </c>
      <c r="W9" s="4">
        <v>0</v>
      </c>
      <c r="X9" s="4">
        <v>2126398</v>
      </c>
    </row>
    <row r="10" s="4" customFormat="1" spans="1:24">
      <c r="A10" s="4">
        <v>15249747391</v>
      </c>
      <c r="B10" s="4" t="s">
        <v>24</v>
      </c>
      <c r="C10" s="4" t="s">
        <v>25</v>
      </c>
      <c r="D10" s="4" t="s">
        <v>51</v>
      </c>
      <c r="E10" s="4" t="s">
        <v>52</v>
      </c>
      <c r="F10" s="5">
        <v>44337</v>
      </c>
      <c r="G10" s="5">
        <v>44338</v>
      </c>
      <c r="H10" s="4">
        <v>1</v>
      </c>
      <c r="I10" s="4">
        <v>1</v>
      </c>
      <c r="J10" s="4">
        <v>1</v>
      </c>
      <c r="K10" s="4" t="s">
        <v>28</v>
      </c>
      <c r="L10" s="4">
        <v>246.48</v>
      </c>
      <c r="M10" s="4">
        <v>246.48</v>
      </c>
      <c r="N10" s="4" t="s">
        <v>53</v>
      </c>
      <c r="O10" s="4" t="s">
        <v>30</v>
      </c>
      <c r="P10" s="4" t="s">
        <v>31</v>
      </c>
      <c r="Q10" s="4">
        <v>0</v>
      </c>
      <c r="R10" s="6">
        <v>44337</v>
      </c>
      <c r="S10" s="5">
        <v>44353</v>
      </c>
      <c r="T10" s="4" t="s">
        <v>32</v>
      </c>
      <c r="U10" s="4">
        <v>246.48</v>
      </c>
      <c r="V10" s="4">
        <v>0</v>
      </c>
      <c r="W10" s="4">
        <v>0</v>
      </c>
      <c r="X10" s="4">
        <v>2126433</v>
      </c>
    </row>
    <row r="11" s="4" customFormat="1" spans="1:24">
      <c r="A11" s="4">
        <v>15249775243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44337</v>
      </c>
      <c r="G11" s="5">
        <v>44338</v>
      </c>
      <c r="H11" s="4">
        <v>1</v>
      </c>
      <c r="I11" s="4">
        <v>1</v>
      </c>
      <c r="J11" s="4">
        <v>1</v>
      </c>
      <c r="K11" s="4" t="s">
        <v>28</v>
      </c>
      <c r="L11" s="4">
        <v>140.4</v>
      </c>
      <c r="M11" s="4">
        <v>140.4</v>
      </c>
      <c r="N11" s="4" t="s">
        <v>56</v>
      </c>
      <c r="O11" s="4" t="s">
        <v>30</v>
      </c>
      <c r="P11" s="4" t="s">
        <v>31</v>
      </c>
      <c r="Q11" s="4">
        <v>0</v>
      </c>
      <c r="R11" s="6">
        <v>44337</v>
      </c>
      <c r="S11" s="5">
        <v>44353</v>
      </c>
      <c r="T11" s="4" t="s">
        <v>32</v>
      </c>
      <c r="U11" s="4">
        <v>140.4</v>
      </c>
      <c r="V11" s="4">
        <v>0</v>
      </c>
      <c r="W11" s="4">
        <v>0</v>
      </c>
      <c r="X11" s="4">
        <v>2126462</v>
      </c>
    </row>
    <row r="12" s="4" customFormat="1" spans="1:24">
      <c r="A12" s="4">
        <v>15241413405</v>
      </c>
      <c r="B12" s="4" t="s">
        <v>24</v>
      </c>
      <c r="C12" s="4" t="s">
        <v>25</v>
      </c>
      <c r="D12" s="4" t="s">
        <v>57</v>
      </c>
      <c r="E12" s="4" t="s">
        <v>58</v>
      </c>
      <c r="F12" s="5">
        <v>44337</v>
      </c>
      <c r="G12" s="5">
        <v>44339</v>
      </c>
      <c r="H12" s="4">
        <v>1</v>
      </c>
      <c r="I12" s="4">
        <v>2</v>
      </c>
      <c r="J12" s="4">
        <v>2</v>
      </c>
      <c r="K12" s="4" t="s">
        <v>28</v>
      </c>
      <c r="L12" s="4">
        <v>993.44</v>
      </c>
      <c r="M12" s="4">
        <v>993.44</v>
      </c>
      <c r="N12" s="4" t="s">
        <v>59</v>
      </c>
      <c r="O12" s="4" t="s">
        <v>60</v>
      </c>
      <c r="P12" s="4" t="s">
        <v>31</v>
      </c>
      <c r="Q12" s="4">
        <v>0</v>
      </c>
      <c r="R12" s="6">
        <v>44334</v>
      </c>
      <c r="S12" s="5">
        <v>44354</v>
      </c>
      <c r="T12" s="4" t="s">
        <v>32</v>
      </c>
      <c r="U12" s="4">
        <v>993.44</v>
      </c>
      <c r="V12" s="4">
        <v>0</v>
      </c>
      <c r="W12" s="4">
        <v>0</v>
      </c>
      <c r="X12" s="4">
        <v>2121804</v>
      </c>
    </row>
    <row r="13" s="4" customFormat="1" spans="1:24">
      <c r="A13" s="4">
        <v>15243394753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44336</v>
      </c>
      <c r="G13" s="5">
        <v>44339</v>
      </c>
      <c r="H13" s="4">
        <v>1</v>
      </c>
      <c r="I13" s="4">
        <v>3</v>
      </c>
      <c r="J13" s="4">
        <v>3</v>
      </c>
      <c r="K13" s="4" t="s">
        <v>28</v>
      </c>
      <c r="L13" s="4">
        <v>573.04</v>
      </c>
      <c r="M13" s="4">
        <v>573.04</v>
      </c>
      <c r="N13" s="4" t="s">
        <v>63</v>
      </c>
      <c r="O13" s="4" t="s">
        <v>60</v>
      </c>
      <c r="P13" s="4" t="s">
        <v>31</v>
      </c>
      <c r="Q13" s="4">
        <v>0</v>
      </c>
      <c r="R13" s="6">
        <v>44335</v>
      </c>
      <c r="S13" s="5">
        <v>44354</v>
      </c>
      <c r="T13" s="4" t="s">
        <v>32</v>
      </c>
      <c r="U13" s="4">
        <v>573.04</v>
      </c>
      <c r="V13" s="4">
        <v>0</v>
      </c>
      <c r="W13" s="4">
        <v>0</v>
      </c>
      <c r="X13" s="4">
        <v>2122366</v>
      </c>
    </row>
    <row r="14" s="4" customFormat="1" spans="1:24">
      <c r="A14" s="4">
        <v>15246576305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44338</v>
      </c>
      <c r="G14" s="5">
        <v>44339</v>
      </c>
      <c r="H14" s="4">
        <v>1</v>
      </c>
      <c r="I14" s="4">
        <v>1</v>
      </c>
      <c r="J14" s="4">
        <v>1</v>
      </c>
      <c r="K14" s="4" t="s">
        <v>28</v>
      </c>
      <c r="L14" s="4">
        <v>178.88</v>
      </c>
      <c r="M14" s="4">
        <v>178.88</v>
      </c>
      <c r="N14" s="4" t="s">
        <v>66</v>
      </c>
      <c r="O14" s="4" t="s">
        <v>60</v>
      </c>
      <c r="P14" s="4" t="s">
        <v>31</v>
      </c>
      <c r="Q14" s="4">
        <v>0</v>
      </c>
      <c r="R14" s="6">
        <v>44336</v>
      </c>
      <c r="S14" s="5">
        <v>44354</v>
      </c>
      <c r="T14" s="4" t="s">
        <v>32</v>
      </c>
      <c r="U14" s="4">
        <v>178.88</v>
      </c>
      <c r="V14" s="4">
        <v>0</v>
      </c>
      <c r="W14" s="4">
        <v>0</v>
      </c>
      <c r="X14" s="4">
        <v>2123979</v>
      </c>
    </row>
    <row r="15" s="4" customFormat="1" spans="1:24">
      <c r="A15" s="4">
        <v>15250145813</v>
      </c>
      <c r="B15" s="4" t="s">
        <v>24</v>
      </c>
      <c r="C15" s="4" t="s">
        <v>25</v>
      </c>
      <c r="D15" s="4" t="s">
        <v>67</v>
      </c>
      <c r="E15" s="4" t="s">
        <v>68</v>
      </c>
      <c r="F15" s="5">
        <v>44338</v>
      </c>
      <c r="G15" s="5">
        <v>44339</v>
      </c>
      <c r="H15" s="4">
        <v>1</v>
      </c>
      <c r="I15" s="4">
        <v>1</v>
      </c>
      <c r="J15" s="4">
        <v>1</v>
      </c>
      <c r="K15" s="4" t="s">
        <v>28</v>
      </c>
      <c r="L15" s="4">
        <v>150.99</v>
      </c>
      <c r="M15" s="4">
        <v>150.99</v>
      </c>
      <c r="N15" s="4" t="s">
        <v>69</v>
      </c>
      <c r="O15" s="4" t="s">
        <v>60</v>
      </c>
      <c r="P15" s="4" t="s">
        <v>31</v>
      </c>
      <c r="Q15" s="4">
        <v>0</v>
      </c>
      <c r="R15" s="6">
        <v>44338</v>
      </c>
      <c r="S15" s="5">
        <v>44354</v>
      </c>
      <c r="T15" s="4" t="s">
        <v>32</v>
      </c>
      <c r="U15" s="4">
        <v>150.99</v>
      </c>
      <c r="V15" s="4">
        <v>0</v>
      </c>
      <c r="W15" s="4">
        <v>0</v>
      </c>
      <c r="X15" s="4">
        <v>2126914</v>
      </c>
    </row>
    <row r="16" s="4" customFormat="1" spans="1:24">
      <c r="A16" s="4">
        <v>15250331476</v>
      </c>
      <c r="B16" s="4" t="s">
        <v>24</v>
      </c>
      <c r="C16" s="4" t="s">
        <v>25</v>
      </c>
      <c r="D16" s="4" t="s">
        <v>70</v>
      </c>
      <c r="E16" s="4" t="s">
        <v>71</v>
      </c>
      <c r="F16" s="5">
        <v>44338</v>
      </c>
      <c r="G16" s="5">
        <v>44339</v>
      </c>
      <c r="H16" s="4">
        <v>1</v>
      </c>
      <c r="I16" s="4">
        <v>1</v>
      </c>
      <c r="J16" s="4">
        <v>1</v>
      </c>
      <c r="K16" s="4" t="s">
        <v>28</v>
      </c>
      <c r="L16" s="4">
        <v>168.48</v>
      </c>
      <c r="M16" s="4">
        <v>168.48</v>
      </c>
      <c r="N16" s="4" t="s">
        <v>72</v>
      </c>
      <c r="O16" s="4" t="s">
        <v>60</v>
      </c>
      <c r="P16" s="4" t="s">
        <v>31</v>
      </c>
      <c r="Q16" s="4">
        <v>0</v>
      </c>
      <c r="R16" s="6">
        <v>44338</v>
      </c>
      <c r="S16" s="5">
        <v>44354</v>
      </c>
      <c r="T16" s="4" t="s">
        <v>32</v>
      </c>
      <c r="U16" s="4">
        <v>168.48</v>
      </c>
      <c r="V16" s="4">
        <v>0</v>
      </c>
      <c r="W16" s="4">
        <v>0</v>
      </c>
      <c r="X16" s="4">
        <v>2127095</v>
      </c>
    </row>
    <row r="17" s="4" customFormat="1" spans="1:24">
      <c r="A17" s="4">
        <v>15250331476</v>
      </c>
      <c r="B17" s="4" t="s">
        <v>24</v>
      </c>
      <c r="C17" s="4" t="s">
        <v>47</v>
      </c>
      <c r="D17" s="4" t="s">
        <v>70</v>
      </c>
      <c r="E17" s="4" t="s">
        <v>71</v>
      </c>
      <c r="F17" s="5">
        <v>44338</v>
      </c>
      <c r="G17" s="5">
        <v>44339</v>
      </c>
      <c r="H17" s="4">
        <v>1</v>
      </c>
      <c r="I17" s="4">
        <v>1</v>
      </c>
      <c r="J17" s="4">
        <v>1</v>
      </c>
      <c r="K17" s="4" t="s">
        <v>28</v>
      </c>
      <c r="L17" s="4">
        <v>-168.48</v>
      </c>
      <c r="M17" s="4">
        <v>-168.48</v>
      </c>
      <c r="N17" s="4" t="s">
        <v>72</v>
      </c>
      <c r="O17" s="4" t="s">
        <v>60</v>
      </c>
      <c r="P17" s="4" t="s">
        <v>31</v>
      </c>
      <c r="Q17" s="4">
        <v>0</v>
      </c>
      <c r="R17" s="6">
        <v>44338</v>
      </c>
      <c r="S17" s="5">
        <v>44354</v>
      </c>
      <c r="T17" s="4" t="s">
        <v>32</v>
      </c>
      <c r="U17" s="4">
        <v>-168.48</v>
      </c>
      <c r="V17" s="4">
        <v>0</v>
      </c>
      <c r="W17" s="4">
        <v>0</v>
      </c>
      <c r="X17" s="4">
        <v>2127095</v>
      </c>
    </row>
    <row r="18" s="4" customFormat="1" spans="1:24">
      <c r="A18" s="4">
        <v>15250633663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44338</v>
      </c>
      <c r="G18" s="5">
        <v>44339</v>
      </c>
      <c r="H18" s="4">
        <v>1</v>
      </c>
      <c r="I18" s="4">
        <v>1</v>
      </c>
      <c r="J18" s="4">
        <v>1</v>
      </c>
      <c r="K18" s="4" t="s">
        <v>28</v>
      </c>
      <c r="L18" s="4">
        <v>156.87</v>
      </c>
      <c r="M18" s="4">
        <v>156.87</v>
      </c>
      <c r="N18" s="4" t="s">
        <v>75</v>
      </c>
      <c r="O18" s="4" t="s">
        <v>60</v>
      </c>
      <c r="P18" s="4" t="s">
        <v>31</v>
      </c>
      <c r="Q18" s="4">
        <v>0</v>
      </c>
      <c r="R18" s="6">
        <v>44338</v>
      </c>
      <c r="S18" s="5">
        <v>44354</v>
      </c>
      <c r="T18" s="4" t="s">
        <v>32</v>
      </c>
      <c r="U18" s="4">
        <v>156.87</v>
      </c>
      <c r="V18" s="4">
        <v>0</v>
      </c>
      <c r="W18" s="4">
        <v>0</v>
      </c>
      <c r="X18" s="4">
        <v>2127436</v>
      </c>
    </row>
    <row r="19" s="4" customFormat="1" spans="1:24">
      <c r="A19" s="4">
        <v>15250844159</v>
      </c>
      <c r="B19" s="4" t="s">
        <v>24</v>
      </c>
      <c r="C19" s="4" t="s">
        <v>25</v>
      </c>
      <c r="D19" s="4" t="s">
        <v>76</v>
      </c>
      <c r="E19" s="4" t="s">
        <v>77</v>
      </c>
      <c r="F19" s="5">
        <v>44338</v>
      </c>
      <c r="G19" s="5">
        <v>44339</v>
      </c>
      <c r="H19" s="4">
        <v>1</v>
      </c>
      <c r="I19" s="4">
        <v>1</v>
      </c>
      <c r="J19" s="4">
        <v>1</v>
      </c>
      <c r="K19" s="4" t="s">
        <v>28</v>
      </c>
      <c r="L19" s="4">
        <v>220.48</v>
      </c>
      <c r="M19" s="4">
        <v>220.48</v>
      </c>
      <c r="N19" s="4" t="s">
        <v>78</v>
      </c>
      <c r="O19" s="4" t="s">
        <v>60</v>
      </c>
      <c r="P19" s="4" t="s">
        <v>31</v>
      </c>
      <c r="Q19" s="4">
        <v>0</v>
      </c>
      <c r="R19" s="6">
        <v>44338</v>
      </c>
      <c r="S19" s="5">
        <v>44354</v>
      </c>
      <c r="T19" s="4" t="s">
        <v>32</v>
      </c>
      <c r="U19" s="4">
        <v>220.48</v>
      </c>
      <c r="V19" s="4">
        <v>0</v>
      </c>
      <c r="W19" s="4">
        <v>0</v>
      </c>
      <c r="X19" s="4">
        <v>2127646</v>
      </c>
    </row>
    <row r="20" s="4" customFormat="1" spans="1:24">
      <c r="A20" s="4">
        <v>15250867401</v>
      </c>
      <c r="B20" s="4" t="s">
        <v>24</v>
      </c>
      <c r="C20" s="4" t="s">
        <v>25</v>
      </c>
      <c r="D20" s="4" t="s">
        <v>79</v>
      </c>
      <c r="E20" s="4" t="s">
        <v>80</v>
      </c>
      <c r="F20" s="5">
        <v>44338</v>
      </c>
      <c r="G20" s="5">
        <v>44339</v>
      </c>
      <c r="H20" s="4">
        <v>1</v>
      </c>
      <c r="I20" s="4">
        <v>1</v>
      </c>
      <c r="J20" s="4">
        <v>1</v>
      </c>
      <c r="K20" s="4" t="s">
        <v>28</v>
      </c>
      <c r="L20" s="4">
        <v>228.87</v>
      </c>
      <c r="M20" s="4">
        <v>228.87</v>
      </c>
      <c r="N20" s="4" t="s">
        <v>81</v>
      </c>
      <c r="O20" s="4" t="s">
        <v>60</v>
      </c>
      <c r="P20" s="4" t="s">
        <v>31</v>
      </c>
      <c r="Q20" s="4">
        <v>0</v>
      </c>
      <c r="R20" s="6">
        <v>44338</v>
      </c>
      <c r="S20" s="5">
        <v>44354</v>
      </c>
      <c r="T20" s="4" t="s">
        <v>32</v>
      </c>
      <c r="U20" s="4">
        <v>228.87</v>
      </c>
      <c r="V20" s="4">
        <v>0</v>
      </c>
      <c r="W20" s="4">
        <v>0</v>
      </c>
      <c r="X20" s="4">
        <v>2127671</v>
      </c>
    </row>
    <row r="21" s="4" customFormat="1" spans="1:24">
      <c r="A21" s="4">
        <v>15250867401</v>
      </c>
      <c r="B21" s="4" t="s">
        <v>24</v>
      </c>
      <c r="C21" s="4" t="s">
        <v>47</v>
      </c>
      <c r="D21" s="4" t="s">
        <v>79</v>
      </c>
      <c r="E21" s="4" t="s">
        <v>80</v>
      </c>
      <c r="F21" s="5">
        <v>44338</v>
      </c>
      <c r="G21" s="5">
        <v>44339</v>
      </c>
      <c r="H21" s="4">
        <v>1</v>
      </c>
      <c r="I21" s="4">
        <v>1</v>
      </c>
      <c r="J21" s="4">
        <v>1</v>
      </c>
      <c r="K21" s="4" t="s">
        <v>28</v>
      </c>
      <c r="L21" s="4">
        <v>-228.87</v>
      </c>
      <c r="M21" s="4">
        <v>-228.87</v>
      </c>
      <c r="N21" s="4" t="s">
        <v>81</v>
      </c>
      <c r="O21" s="4" t="s">
        <v>60</v>
      </c>
      <c r="P21" s="4" t="s">
        <v>31</v>
      </c>
      <c r="Q21" s="4">
        <v>0</v>
      </c>
      <c r="R21" s="6">
        <v>44338</v>
      </c>
      <c r="S21" s="5">
        <v>44354</v>
      </c>
      <c r="T21" s="4" t="s">
        <v>32</v>
      </c>
      <c r="U21" s="4">
        <v>-228.87</v>
      </c>
      <c r="V21" s="4">
        <v>0</v>
      </c>
      <c r="W21" s="4">
        <v>0</v>
      </c>
      <c r="X21" s="4">
        <v>2127671</v>
      </c>
    </row>
    <row r="22" s="4" customFormat="1" spans="1:24">
      <c r="A22" s="4">
        <v>15250964481</v>
      </c>
      <c r="B22" s="4" t="s">
        <v>24</v>
      </c>
      <c r="C22" s="4" t="s">
        <v>25</v>
      </c>
      <c r="D22" s="4" t="s">
        <v>82</v>
      </c>
      <c r="E22" s="4" t="s">
        <v>83</v>
      </c>
      <c r="F22" s="5">
        <v>44338</v>
      </c>
      <c r="G22" s="5">
        <v>44339</v>
      </c>
      <c r="H22" s="4">
        <v>1</v>
      </c>
      <c r="I22" s="4">
        <v>1</v>
      </c>
      <c r="J22" s="4">
        <v>1</v>
      </c>
      <c r="K22" s="4" t="s">
        <v>28</v>
      </c>
      <c r="L22" s="4">
        <v>973.44</v>
      </c>
      <c r="M22" s="4">
        <v>973.44</v>
      </c>
      <c r="N22" s="4" t="s">
        <v>84</v>
      </c>
      <c r="O22" s="4" t="s">
        <v>60</v>
      </c>
      <c r="P22" s="4" t="s">
        <v>31</v>
      </c>
      <c r="Q22" s="4">
        <v>0</v>
      </c>
      <c r="R22" s="6">
        <v>44338</v>
      </c>
      <c r="S22" s="5">
        <v>44354</v>
      </c>
      <c r="T22" s="4" t="s">
        <v>32</v>
      </c>
      <c r="U22" s="4">
        <v>973.44</v>
      </c>
      <c r="V22" s="4">
        <v>0</v>
      </c>
      <c r="W22" s="4">
        <v>0</v>
      </c>
      <c r="X22" s="4">
        <v>2127789</v>
      </c>
    </row>
    <row r="23" s="4" customFormat="1" spans="1:24">
      <c r="A23" s="4">
        <v>15251087628</v>
      </c>
      <c r="B23" s="4" t="s">
        <v>24</v>
      </c>
      <c r="C23" s="4" t="s">
        <v>25</v>
      </c>
      <c r="D23" s="4" t="s">
        <v>85</v>
      </c>
      <c r="E23" s="4" t="s">
        <v>86</v>
      </c>
      <c r="F23" s="5">
        <v>44338</v>
      </c>
      <c r="G23" s="5">
        <v>44339</v>
      </c>
      <c r="H23" s="4">
        <v>1</v>
      </c>
      <c r="I23" s="4">
        <v>1</v>
      </c>
      <c r="J23" s="4">
        <v>1</v>
      </c>
      <c r="K23" s="4" t="s">
        <v>28</v>
      </c>
      <c r="L23" s="4">
        <v>248.26</v>
      </c>
      <c r="M23" s="4">
        <v>248.26</v>
      </c>
      <c r="N23" s="4" t="s">
        <v>87</v>
      </c>
      <c r="O23" s="4" t="s">
        <v>60</v>
      </c>
      <c r="P23" s="4" t="s">
        <v>31</v>
      </c>
      <c r="Q23" s="4">
        <v>0</v>
      </c>
      <c r="R23" s="6">
        <v>44338</v>
      </c>
      <c r="S23" s="5">
        <v>44354</v>
      </c>
      <c r="T23" s="4" t="s">
        <v>32</v>
      </c>
      <c r="U23" s="4">
        <v>248.26</v>
      </c>
      <c r="V23" s="4">
        <v>0</v>
      </c>
      <c r="W23" s="4">
        <v>0</v>
      </c>
      <c r="X23" s="4">
        <v>2127970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H27" sqref="H27"/>
    </sheetView>
  </sheetViews>
  <sheetFormatPr defaultColWidth="9" defaultRowHeight="13.5"/>
  <cols>
    <col min="1" max="1" width="12.6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</v>
      </c>
    </row>
    <row r="2" s="4" customFormat="1" spans="1:9">
      <c r="A2" s="4">
        <v>15246568599</v>
      </c>
      <c r="B2" s="5">
        <v>44337</v>
      </c>
      <c r="C2" s="5">
        <v>44338</v>
      </c>
      <c r="D2" s="4">
        <v>1248.13</v>
      </c>
      <c r="E2" s="4" t="str">
        <f>VLOOKUP(A2,HOP!A:L,12,0)</f>
        <v>1248.13</v>
      </c>
      <c r="F2" s="4" t="str">
        <f>VLOOKUP(A2,HOP!A:C,3,0)</f>
        <v>2123976</v>
      </c>
      <c r="G2" s="4">
        <f>D2-E2</f>
        <v>0</v>
      </c>
      <c r="H2" s="4" t="str">
        <f>$H$1&amp;F2</f>
        <v>，2123976</v>
      </c>
      <c r="I2" s="4" t="str">
        <f>VLOOKUP(A2,HOP!A:T,20,0)</f>
        <v>直连</v>
      </c>
    </row>
    <row r="3" s="4" customFormat="1" spans="1:9">
      <c r="A3" s="4">
        <v>15246848983</v>
      </c>
      <c r="B3" s="5">
        <v>44337</v>
      </c>
      <c r="C3" s="5">
        <v>44338</v>
      </c>
      <c r="D3" s="4">
        <v>275.6</v>
      </c>
      <c r="E3" s="4" t="str">
        <f>VLOOKUP(A3,HOP!A:L,12,0)</f>
        <v>275.60</v>
      </c>
      <c r="F3" s="4" t="str">
        <f>VLOOKUP(A3,HOP!A:C,3,0)</f>
        <v>2124124</v>
      </c>
      <c r="G3" s="4">
        <f>D3-E3</f>
        <v>0</v>
      </c>
      <c r="H3" s="4" t="str">
        <f>$H$1&amp;F3</f>
        <v>，2124124</v>
      </c>
      <c r="I3" s="4" t="str">
        <f>VLOOKUP(A3,HOP!A:T,20,0)</f>
        <v>直连</v>
      </c>
    </row>
    <row r="4" s="4" customFormat="1" hidden="1" spans="1:9">
      <c r="A4" s="4">
        <v>15247536711</v>
      </c>
      <c r="B4" s="5">
        <v>44337</v>
      </c>
      <c r="C4" s="5">
        <v>44338</v>
      </c>
      <c r="D4" s="4">
        <v>0</v>
      </c>
      <c r="E4" s="4" t="str">
        <f>VLOOKUP(A4,HOP!A:L,12,0)</f>
        <v>0.00</v>
      </c>
      <c r="F4" s="4" t="str">
        <f>VLOOKUP(A4,HOP!A:C,3,0)</f>
        <v>2124475</v>
      </c>
      <c r="G4" s="4">
        <f>D4-E4</f>
        <v>0</v>
      </c>
      <c r="H4" s="4" t="str">
        <f>$H$1&amp;F4</f>
        <v>，2124475</v>
      </c>
      <c r="I4" s="4" t="str">
        <f>VLOOKUP(A4,HOP!A:T,20,0)</f>
        <v>直连</v>
      </c>
    </row>
    <row r="5" s="4" customFormat="1" spans="1:9">
      <c r="A5" s="4">
        <v>15247561827</v>
      </c>
      <c r="B5" s="5">
        <v>44337</v>
      </c>
      <c r="C5" s="5">
        <v>44338</v>
      </c>
      <c r="D5" s="4">
        <v>321.36</v>
      </c>
      <c r="E5" s="4" t="str">
        <f>VLOOKUP(A5,HOP!A:L,12,0)</f>
        <v>321.36</v>
      </c>
      <c r="F5" s="4" t="str">
        <f>VLOOKUP(A5,HOP!A:C,3,0)</f>
        <v>2124490</v>
      </c>
      <c r="G5" s="4">
        <f>D5-E5</f>
        <v>0</v>
      </c>
      <c r="H5" s="4" t="str">
        <f>$H$1&amp;F5</f>
        <v>，2124490</v>
      </c>
      <c r="I5" s="4" t="str">
        <f>VLOOKUP(A5,HOP!A:T,20,0)</f>
        <v>直连</v>
      </c>
    </row>
    <row r="6" s="4" customFormat="1" spans="1:9">
      <c r="A6" s="4">
        <v>15249267227</v>
      </c>
      <c r="B6" s="5">
        <v>44337</v>
      </c>
      <c r="C6" s="5">
        <v>44338</v>
      </c>
      <c r="D6" s="4">
        <v>305.89</v>
      </c>
      <c r="E6" s="4" t="str">
        <f>VLOOKUP(A6,HOP!A:L,12,0)</f>
        <v>305.89</v>
      </c>
      <c r="F6" s="4" t="str">
        <f>VLOOKUP(A6,HOP!A:C,3,0)</f>
        <v>2125748</v>
      </c>
      <c r="G6" s="4">
        <f>D6-E6</f>
        <v>0</v>
      </c>
      <c r="H6" s="4" t="str">
        <f>$H$1&amp;F6</f>
        <v>，2125748</v>
      </c>
      <c r="I6" s="4" t="str">
        <f>VLOOKUP(A6,HOP!A:T,20,0)</f>
        <v>直连</v>
      </c>
    </row>
    <row r="7" s="4" customFormat="1" spans="1:9">
      <c r="A7" s="4">
        <v>15249330530</v>
      </c>
      <c r="B7" s="5">
        <v>44337</v>
      </c>
      <c r="C7" s="5">
        <v>44338</v>
      </c>
      <c r="D7" s="4">
        <v>326</v>
      </c>
      <c r="E7" s="4" t="str">
        <f>VLOOKUP(A7,HOP!A:L,12,0)</f>
        <v>326.00</v>
      </c>
      <c r="F7" s="4" t="str">
        <f>VLOOKUP(A7,HOP!A:C,3,0)</f>
        <v>2125828</v>
      </c>
      <c r="G7" s="4">
        <f>D7-E7</f>
        <v>0</v>
      </c>
      <c r="H7" s="4" t="str">
        <f>$H$1&amp;F7</f>
        <v>，2125828</v>
      </c>
      <c r="I7" s="4" t="str">
        <f>VLOOKUP(A7,HOP!A:T,20,0)</f>
        <v>直连</v>
      </c>
    </row>
    <row r="8" s="4" customFormat="1" spans="1:9">
      <c r="A8" s="4">
        <v>15249714517</v>
      </c>
      <c r="B8" s="5">
        <v>44337</v>
      </c>
      <c r="C8" s="5">
        <v>44338</v>
      </c>
      <c r="D8" s="4">
        <v>686.58</v>
      </c>
      <c r="E8" s="4" t="str">
        <f>VLOOKUP(A8,HOP!A:L,12,0)</f>
        <v>686.58</v>
      </c>
      <c r="F8" s="4" t="str">
        <f>VLOOKUP(A8,HOP!A:C,3,0)</f>
        <v>2126398</v>
      </c>
      <c r="G8" s="4">
        <f t="shared" ref="G8:G22" si="0">D8-E8</f>
        <v>0</v>
      </c>
      <c r="H8" s="4" t="str">
        <f t="shared" ref="H8:H22" si="1">$H$1&amp;F8</f>
        <v>，2126398</v>
      </c>
      <c r="I8" s="4" t="str">
        <f>VLOOKUP(A8,HOP!A:T,20,0)</f>
        <v>直连</v>
      </c>
    </row>
    <row r="9" s="4" customFormat="1" spans="1:9">
      <c r="A9" s="4">
        <v>15249747391</v>
      </c>
      <c r="B9" s="5">
        <v>44337</v>
      </c>
      <c r="C9" s="5">
        <v>44338</v>
      </c>
      <c r="D9" s="4">
        <v>246.48</v>
      </c>
      <c r="E9" s="4" t="str">
        <f>VLOOKUP(A9,HOP!A:L,12,0)</f>
        <v>246.48</v>
      </c>
      <c r="F9" s="4" t="str">
        <f>VLOOKUP(A9,HOP!A:C,3,0)</f>
        <v>2126433</v>
      </c>
      <c r="G9" s="4">
        <f t="shared" si="0"/>
        <v>0</v>
      </c>
      <c r="H9" s="4" t="str">
        <f t="shared" si="1"/>
        <v>，2126433</v>
      </c>
      <c r="I9" s="4" t="str">
        <f>VLOOKUP(A9,HOP!A:T,20,0)</f>
        <v>直连</v>
      </c>
    </row>
    <row r="10" s="4" customFormat="1" spans="1:9">
      <c r="A10" s="4">
        <v>15249775243</v>
      </c>
      <c r="B10" s="5">
        <v>44337</v>
      </c>
      <c r="C10" s="5">
        <v>44338</v>
      </c>
      <c r="D10" s="4">
        <v>140.4</v>
      </c>
      <c r="E10" s="4" t="str">
        <f>VLOOKUP(A10,HOP!A:L,12,0)</f>
        <v>140.40</v>
      </c>
      <c r="F10" s="4" t="str">
        <f>VLOOKUP(A10,HOP!A:C,3,0)</f>
        <v>2126462</v>
      </c>
      <c r="G10" s="4">
        <f t="shared" si="0"/>
        <v>0</v>
      </c>
      <c r="H10" s="4" t="str">
        <f t="shared" si="1"/>
        <v>，2126462</v>
      </c>
      <c r="I10" s="4" t="str">
        <f>VLOOKUP(A10,HOP!A:T,20,0)</f>
        <v>直连</v>
      </c>
    </row>
    <row r="11" s="4" customFormat="1" spans="1:9">
      <c r="A11" s="4">
        <v>15241413405</v>
      </c>
      <c r="B11" s="5">
        <v>44337</v>
      </c>
      <c r="C11" s="5">
        <v>44339</v>
      </c>
      <c r="D11" s="4">
        <v>993.44</v>
      </c>
      <c r="E11" s="4" t="str">
        <f>VLOOKUP(A11,HOP!A:L,12,0)</f>
        <v>993.44</v>
      </c>
      <c r="F11" s="4" t="str">
        <f>VLOOKUP(A11,HOP!A:C,3,0)</f>
        <v>2121804</v>
      </c>
      <c r="G11" s="4">
        <f t="shared" si="0"/>
        <v>0</v>
      </c>
      <c r="H11" s="4" t="str">
        <f t="shared" si="1"/>
        <v>，2121804</v>
      </c>
      <c r="I11" s="4" t="str">
        <f>VLOOKUP(A11,HOP!A:T,20,0)</f>
        <v>直连</v>
      </c>
    </row>
    <row r="12" s="4" customFormat="1" spans="1:9">
      <c r="A12" s="4">
        <v>15243394753</v>
      </c>
      <c r="B12" s="5">
        <v>44336</v>
      </c>
      <c r="C12" s="5">
        <v>44339</v>
      </c>
      <c r="D12" s="4">
        <v>573.04</v>
      </c>
      <c r="E12" s="4" t="str">
        <f>VLOOKUP(A12,HOP!A:L,12,0)</f>
        <v>573.03</v>
      </c>
      <c r="F12" s="4" t="str">
        <f>VLOOKUP(A12,HOP!A:C,3,0)</f>
        <v>2122366</v>
      </c>
      <c r="G12" s="4">
        <f t="shared" si="0"/>
        <v>0.00999999999999091</v>
      </c>
      <c r="H12" s="4" t="str">
        <f t="shared" si="1"/>
        <v>，2122366</v>
      </c>
      <c r="I12" s="4" t="str">
        <f>VLOOKUP(A12,HOP!A:T,20,0)</f>
        <v>直连</v>
      </c>
    </row>
    <row r="13" s="4" customFormat="1" spans="1:9">
      <c r="A13" s="4">
        <v>15246576305</v>
      </c>
      <c r="B13" s="5">
        <v>44338</v>
      </c>
      <c r="C13" s="5">
        <v>44339</v>
      </c>
      <c r="D13" s="4">
        <v>178.88</v>
      </c>
      <c r="E13" s="4" t="str">
        <f>VLOOKUP(A13,HOP!A:L,12,0)</f>
        <v>178.88</v>
      </c>
      <c r="F13" s="4" t="str">
        <f>VLOOKUP(A13,HOP!A:C,3,0)</f>
        <v>2123979</v>
      </c>
      <c r="G13" s="4">
        <f t="shared" si="0"/>
        <v>0</v>
      </c>
      <c r="H13" s="4" t="str">
        <f t="shared" si="1"/>
        <v>，2123979</v>
      </c>
      <c r="I13" s="4" t="str">
        <f>VLOOKUP(A13,HOP!A:T,20,0)</f>
        <v>直连</v>
      </c>
    </row>
    <row r="14" s="4" customFormat="1" spans="1:9">
      <c r="A14" s="4">
        <v>15250145813</v>
      </c>
      <c r="B14" s="5">
        <v>44338</v>
      </c>
      <c r="C14" s="5">
        <v>44339</v>
      </c>
      <c r="D14" s="4">
        <v>150.99</v>
      </c>
      <c r="E14" s="4" t="str">
        <f>VLOOKUP(A14,HOP!A:L,12,0)</f>
        <v>150.99</v>
      </c>
      <c r="F14" s="4" t="str">
        <f>VLOOKUP(A14,HOP!A:C,3,0)</f>
        <v>2126914</v>
      </c>
      <c r="G14" s="4">
        <f t="shared" si="0"/>
        <v>0</v>
      </c>
      <c r="H14" s="4" t="str">
        <f t="shared" si="1"/>
        <v>，2126914</v>
      </c>
      <c r="I14" s="4" t="str">
        <f>VLOOKUP(A14,HOP!A:T,20,0)</f>
        <v>直连</v>
      </c>
    </row>
    <row r="15" s="4" customFormat="1" hidden="1" spans="1:9">
      <c r="A15" s="4">
        <v>15250331476</v>
      </c>
      <c r="B15" s="5">
        <v>44338</v>
      </c>
      <c r="C15" s="5">
        <v>44339</v>
      </c>
      <c r="D15" s="4">
        <v>0</v>
      </c>
      <c r="E15" s="4" t="str">
        <f>VLOOKUP(A15,HOP!A:L,12,0)</f>
        <v>0.00</v>
      </c>
      <c r="F15" s="4" t="str">
        <f>VLOOKUP(A15,HOP!A:C,3,0)</f>
        <v>2127095</v>
      </c>
      <c r="G15" s="4">
        <f t="shared" si="0"/>
        <v>0</v>
      </c>
      <c r="H15" s="4" t="str">
        <f t="shared" si="1"/>
        <v>，2127095</v>
      </c>
      <c r="I15" s="4" t="str">
        <f>VLOOKUP(A15,HOP!A:T,20,0)</f>
        <v>直连</v>
      </c>
    </row>
    <row r="16" s="4" customFormat="1" spans="1:9">
      <c r="A16" s="4">
        <v>15250633663</v>
      </c>
      <c r="B16" s="5">
        <v>44338</v>
      </c>
      <c r="C16" s="5">
        <v>44339</v>
      </c>
      <c r="D16" s="4">
        <v>156.87</v>
      </c>
      <c r="E16" s="4" t="str">
        <f>VLOOKUP(A16,HOP!A:L,12,0)</f>
        <v>156.87</v>
      </c>
      <c r="F16" s="4" t="str">
        <f>VLOOKUP(A16,HOP!A:C,3,0)</f>
        <v>2127436</v>
      </c>
      <c r="G16" s="4">
        <f>D16-E16</f>
        <v>0</v>
      </c>
      <c r="H16" s="4" t="str">
        <f>$H$1&amp;F16</f>
        <v>，2127436</v>
      </c>
      <c r="I16" s="4" t="str">
        <f>VLOOKUP(A16,HOP!A:T,20,0)</f>
        <v>直连</v>
      </c>
    </row>
    <row r="17" s="4" customFormat="1" spans="1:9">
      <c r="A17" s="4">
        <v>15250844159</v>
      </c>
      <c r="B17" s="5">
        <v>44338</v>
      </c>
      <c r="C17" s="5">
        <v>44339</v>
      </c>
      <c r="D17" s="4">
        <v>220.48</v>
      </c>
      <c r="E17" s="4" t="str">
        <f>VLOOKUP(A17,HOP!A:L,12,0)</f>
        <v>220.48</v>
      </c>
      <c r="F17" s="4" t="str">
        <f>VLOOKUP(A17,HOP!A:C,3,0)</f>
        <v>2127646</v>
      </c>
      <c r="G17" s="4">
        <f>D17-E17</f>
        <v>0</v>
      </c>
      <c r="H17" s="4" t="str">
        <f>$H$1&amp;F17</f>
        <v>，2127646</v>
      </c>
      <c r="I17" s="4" t="str">
        <f>VLOOKUP(A17,HOP!A:T,20,0)</f>
        <v>直连</v>
      </c>
    </row>
    <row r="18" s="4" customFormat="1" hidden="1" spans="1:9">
      <c r="A18" s="4">
        <v>15250867401</v>
      </c>
      <c r="B18" s="5">
        <v>44338</v>
      </c>
      <c r="C18" s="5">
        <v>44339</v>
      </c>
      <c r="D18" s="4">
        <v>0</v>
      </c>
      <c r="E18" s="4" t="str">
        <f>VLOOKUP(A18,HOP!A:L,12,0)</f>
        <v>0.00</v>
      </c>
      <c r="F18" s="4" t="str">
        <f>VLOOKUP(A18,HOP!A:C,3,0)</f>
        <v>2127671</v>
      </c>
      <c r="G18" s="4">
        <f>D18-E18</f>
        <v>0</v>
      </c>
      <c r="H18" s="4" t="str">
        <f>$H$1&amp;F18</f>
        <v>，2127671</v>
      </c>
      <c r="I18" s="4" t="str">
        <f>VLOOKUP(A18,HOP!A:T,20,0)</f>
        <v>直连</v>
      </c>
    </row>
    <row r="19" s="4" customFormat="1" spans="1:9">
      <c r="A19" s="4">
        <v>15250964481</v>
      </c>
      <c r="B19" s="5">
        <v>44338</v>
      </c>
      <c r="C19" s="5">
        <v>44339</v>
      </c>
      <c r="D19" s="4">
        <v>973.44</v>
      </c>
      <c r="E19" s="4" t="str">
        <f>VLOOKUP(A19,HOP!A:L,12,0)</f>
        <v>973.44</v>
      </c>
      <c r="F19" s="4" t="str">
        <f>VLOOKUP(A19,HOP!A:C,3,0)</f>
        <v>2127789</v>
      </c>
      <c r="G19" s="4">
        <f>D19-E19</f>
        <v>0</v>
      </c>
      <c r="H19" s="4" t="str">
        <f>$H$1&amp;F19</f>
        <v>，2127789</v>
      </c>
      <c r="I19" s="4" t="str">
        <f>VLOOKUP(A19,HOP!A:T,20,0)</f>
        <v>直连</v>
      </c>
    </row>
    <row r="20" s="4" customFormat="1" spans="1:9">
      <c r="A20" s="4">
        <v>15251087628</v>
      </c>
      <c r="B20" s="5">
        <v>44338</v>
      </c>
      <c r="C20" s="5">
        <v>44339</v>
      </c>
      <c r="D20" s="4">
        <v>248.26</v>
      </c>
      <c r="E20" s="4" t="str">
        <f>VLOOKUP(A20,HOP!A:L,12,0)</f>
        <v>248.26</v>
      </c>
      <c r="F20" s="4" t="str">
        <f>VLOOKUP(A20,HOP!A:C,3,0)</f>
        <v>2127970</v>
      </c>
      <c r="G20" s="4">
        <f>D20-E20</f>
        <v>0</v>
      </c>
      <c r="H20" s="4" t="str">
        <f>$H$1&amp;F20</f>
        <v>，2127970</v>
      </c>
      <c r="I20" s="4" t="str">
        <f>VLOOKUP(A20,HOP!A:T,20,0)</f>
        <v>直连</v>
      </c>
    </row>
    <row r="22" spans="4:4">
      <c r="D22" s="4">
        <f>SUM(D2:D21)</f>
        <v>7045.84</v>
      </c>
    </row>
    <row r="26" spans="1:1">
      <c r="A26" s="4" t="s">
        <v>89</v>
      </c>
    </row>
    <row r="27" spans="1:1">
      <c r="A27" s="4" t="s">
        <v>90</v>
      </c>
    </row>
    <row r="28" spans="1:1">
      <c r="A28" s="4" t="s">
        <v>91</v>
      </c>
    </row>
  </sheetData>
  <autoFilter ref="A1:XFD28">
    <filterColumn colId="3">
      <filters blank="1">
        <filter val="7045.84"/>
        <filter val="686.58"/>
        <filter val="150.99"/>
        <filter val="140.4"/>
        <filter val="326"/>
        <filter val="275.6"/>
        <filter val="248.26"/>
        <filter val="321.36"/>
        <filter val="1248.13"/>
        <filter val="573.04"/>
        <filter val="973.44"/>
        <filter val="993.44"/>
        <filter val="156.87"/>
        <filter val="178.88"/>
        <filter val="220.48"/>
        <filter val="246.48"/>
        <filter val="305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92</v>
      </c>
      <c r="B1" s="2" t="s">
        <v>93</v>
      </c>
      <c r="C1" s="2" t="s">
        <v>94</v>
      </c>
      <c r="D1" s="2" t="s">
        <v>95</v>
      </c>
      <c r="E1" s="2" t="s">
        <v>13</v>
      </c>
      <c r="F1" s="2" t="s">
        <v>5</v>
      </c>
      <c r="G1" s="2" t="s">
        <v>6</v>
      </c>
      <c r="H1" s="2" t="s">
        <v>96</v>
      </c>
      <c r="I1" s="2" t="s">
        <v>97</v>
      </c>
      <c r="J1" s="2" t="s">
        <v>98</v>
      </c>
      <c r="K1" s="2" t="s">
        <v>99</v>
      </c>
      <c r="L1" s="2" t="s">
        <v>100</v>
      </c>
      <c r="M1" s="2" t="s">
        <v>101</v>
      </c>
      <c r="N1" s="2" t="s">
        <v>102</v>
      </c>
      <c r="O1" s="2" t="s">
        <v>103</v>
      </c>
      <c r="P1" s="2" t="s">
        <v>104</v>
      </c>
      <c r="Q1" s="2" t="s">
        <v>105</v>
      </c>
      <c r="R1" s="2" t="s">
        <v>106</v>
      </c>
      <c r="S1" s="2" t="s">
        <v>107</v>
      </c>
      <c r="T1" s="2" t="s">
        <v>108</v>
      </c>
    </row>
    <row r="2" s="1" customFormat="1" spans="1:20">
      <c r="A2" s="3">
        <v>15251087628</v>
      </c>
      <c r="B2" s="1" t="s">
        <v>109</v>
      </c>
      <c r="C2" s="1" t="s">
        <v>110</v>
      </c>
      <c r="D2" s="1" t="s">
        <v>111</v>
      </c>
      <c r="E2" s="1" t="s">
        <v>87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15250964481</v>
      </c>
      <c r="B3" s="1" t="s">
        <v>109</v>
      </c>
      <c r="C3" s="1" t="s">
        <v>123</v>
      </c>
      <c r="D3" s="1" t="s">
        <v>124</v>
      </c>
      <c r="E3" s="1" t="s">
        <v>84</v>
      </c>
      <c r="F3" s="1" t="s">
        <v>109</v>
      </c>
      <c r="G3" s="1" t="s">
        <v>112</v>
      </c>
      <c r="H3" s="1" t="s">
        <v>113</v>
      </c>
      <c r="I3" s="1" t="s">
        <v>125</v>
      </c>
      <c r="J3" s="1" t="s">
        <v>115</v>
      </c>
      <c r="K3" s="1" t="s">
        <v>125</v>
      </c>
      <c r="L3" s="1" t="s">
        <v>125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126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15250867401</v>
      </c>
      <c r="B4" s="1" t="s">
        <v>109</v>
      </c>
      <c r="C4" s="1" t="s">
        <v>127</v>
      </c>
      <c r="D4" s="1" t="s">
        <v>128</v>
      </c>
      <c r="E4" s="1" t="s">
        <v>81</v>
      </c>
      <c r="F4" s="1" t="s">
        <v>109</v>
      </c>
      <c r="G4" s="1" t="s">
        <v>112</v>
      </c>
      <c r="H4" s="1" t="s">
        <v>113</v>
      </c>
      <c r="I4" s="1" t="s">
        <v>129</v>
      </c>
      <c r="J4" s="1" t="s">
        <v>115</v>
      </c>
      <c r="K4" s="1" t="s">
        <v>129</v>
      </c>
      <c r="L4" s="1" t="s">
        <v>117</v>
      </c>
      <c r="M4" s="1" t="s">
        <v>130</v>
      </c>
      <c r="N4" s="1" t="s">
        <v>130</v>
      </c>
      <c r="O4" s="1" t="s">
        <v>117</v>
      </c>
      <c r="P4" s="1" t="s">
        <v>118</v>
      </c>
      <c r="Q4" s="1" t="s">
        <v>131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15250844159</v>
      </c>
      <c r="B5" s="1" t="s">
        <v>109</v>
      </c>
      <c r="C5" s="1" t="s">
        <v>132</v>
      </c>
      <c r="D5" s="1" t="s">
        <v>133</v>
      </c>
      <c r="E5" s="1" t="s">
        <v>78</v>
      </c>
      <c r="F5" s="1" t="s">
        <v>109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135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15250633663</v>
      </c>
      <c r="B6" s="1" t="s">
        <v>109</v>
      </c>
      <c r="C6" s="1" t="s">
        <v>136</v>
      </c>
      <c r="D6" s="1" t="s">
        <v>137</v>
      </c>
      <c r="E6" s="1" t="s">
        <v>75</v>
      </c>
      <c r="F6" s="1" t="s">
        <v>109</v>
      </c>
      <c r="G6" s="1" t="s">
        <v>112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139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15250331476</v>
      </c>
      <c r="B7" s="1" t="s">
        <v>109</v>
      </c>
      <c r="C7" s="1" t="s">
        <v>140</v>
      </c>
      <c r="D7" s="1" t="s">
        <v>141</v>
      </c>
      <c r="E7" s="1" t="s">
        <v>72</v>
      </c>
      <c r="F7" s="1" t="s">
        <v>109</v>
      </c>
      <c r="G7" s="1" t="s">
        <v>112</v>
      </c>
      <c r="H7" s="1" t="s">
        <v>113</v>
      </c>
      <c r="I7" s="1" t="s">
        <v>117</v>
      </c>
      <c r="J7" s="1" t="s">
        <v>115</v>
      </c>
      <c r="K7" s="1" t="s">
        <v>117</v>
      </c>
      <c r="L7" s="1" t="s">
        <v>117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142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15250145813</v>
      </c>
      <c r="B8" s="1" t="s">
        <v>109</v>
      </c>
      <c r="C8" s="1" t="s">
        <v>143</v>
      </c>
      <c r="D8" s="1" t="s">
        <v>144</v>
      </c>
      <c r="E8" s="1" t="s">
        <v>69</v>
      </c>
      <c r="F8" s="1" t="s">
        <v>109</v>
      </c>
      <c r="G8" s="1" t="s">
        <v>112</v>
      </c>
      <c r="H8" s="1" t="s">
        <v>113</v>
      </c>
      <c r="I8" s="1" t="s">
        <v>145</v>
      </c>
      <c r="J8" s="1" t="s">
        <v>115</v>
      </c>
      <c r="K8" s="1" t="s">
        <v>145</v>
      </c>
      <c r="L8" s="1" t="s">
        <v>145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146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15249775243</v>
      </c>
      <c r="B9" s="1" t="s">
        <v>147</v>
      </c>
      <c r="C9" s="1" t="s">
        <v>148</v>
      </c>
      <c r="D9" s="1" t="s">
        <v>149</v>
      </c>
      <c r="E9" s="1" t="s">
        <v>56</v>
      </c>
      <c r="F9" s="1" t="s">
        <v>147</v>
      </c>
      <c r="G9" s="1" t="s">
        <v>109</v>
      </c>
      <c r="H9" s="1" t="s">
        <v>113</v>
      </c>
      <c r="I9" s="1" t="s">
        <v>150</v>
      </c>
      <c r="J9" s="1" t="s">
        <v>115</v>
      </c>
      <c r="K9" s="1" t="s">
        <v>150</v>
      </c>
      <c r="L9" s="1" t="s">
        <v>150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151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15249747391</v>
      </c>
      <c r="B10" s="1" t="s">
        <v>147</v>
      </c>
      <c r="C10" s="1" t="s">
        <v>152</v>
      </c>
      <c r="D10" s="1" t="s">
        <v>153</v>
      </c>
      <c r="E10" s="1" t="s">
        <v>154</v>
      </c>
      <c r="F10" s="1" t="s">
        <v>147</v>
      </c>
      <c r="G10" s="1" t="s">
        <v>109</v>
      </c>
      <c r="H10" s="1" t="s">
        <v>113</v>
      </c>
      <c r="I10" s="1" t="s">
        <v>155</v>
      </c>
      <c r="J10" s="1" t="s">
        <v>115</v>
      </c>
      <c r="K10" s="1" t="s">
        <v>155</v>
      </c>
      <c r="L10" s="1" t="s">
        <v>155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156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15249714517</v>
      </c>
      <c r="B11" s="1" t="s">
        <v>147</v>
      </c>
      <c r="C11" s="1" t="s">
        <v>157</v>
      </c>
      <c r="D11" s="1" t="s">
        <v>158</v>
      </c>
      <c r="E11" s="1" t="s">
        <v>50</v>
      </c>
      <c r="F11" s="1" t="s">
        <v>147</v>
      </c>
      <c r="G11" s="1" t="s">
        <v>109</v>
      </c>
      <c r="H11" s="1" t="s">
        <v>113</v>
      </c>
      <c r="I11" s="1" t="s">
        <v>159</v>
      </c>
      <c r="J11" s="1" t="s">
        <v>115</v>
      </c>
      <c r="K11" s="1" t="s">
        <v>159</v>
      </c>
      <c r="L11" s="1" t="s">
        <v>159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160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15249330530</v>
      </c>
      <c r="B12" s="1" t="s">
        <v>147</v>
      </c>
      <c r="C12" s="1" t="s">
        <v>161</v>
      </c>
      <c r="D12" s="1" t="s">
        <v>162</v>
      </c>
      <c r="E12" s="1" t="s">
        <v>46</v>
      </c>
      <c r="F12" s="1" t="s">
        <v>147</v>
      </c>
      <c r="G12" s="1" t="s">
        <v>109</v>
      </c>
      <c r="H12" s="1" t="s">
        <v>113</v>
      </c>
      <c r="I12" s="1" t="s">
        <v>163</v>
      </c>
      <c r="J12" s="1" t="s">
        <v>115</v>
      </c>
      <c r="K12" s="1" t="s">
        <v>163</v>
      </c>
      <c r="L12" s="1" t="s">
        <v>163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164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15249267227</v>
      </c>
      <c r="B13" s="1" t="s">
        <v>147</v>
      </c>
      <c r="C13" s="1" t="s">
        <v>165</v>
      </c>
      <c r="D13" s="1" t="s">
        <v>162</v>
      </c>
      <c r="E13" s="1" t="s">
        <v>44</v>
      </c>
      <c r="F13" s="1" t="s">
        <v>147</v>
      </c>
      <c r="G13" s="1" t="s">
        <v>109</v>
      </c>
      <c r="H13" s="1" t="s">
        <v>113</v>
      </c>
      <c r="I13" s="1" t="s">
        <v>166</v>
      </c>
      <c r="J13" s="1" t="s">
        <v>115</v>
      </c>
      <c r="K13" s="1" t="s">
        <v>166</v>
      </c>
      <c r="L13" s="1" t="s">
        <v>166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167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15247561827</v>
      </c>
      <c r="B14" s="1" t="s">
        <v>168</v>
      </c>
      <c r="C14" s="1" t="s">
        <v>169</v>
      </c>
      <c r="D14" s="1" t="s">
        <v>170</v>
      </c>
      <c r="E14" s="1" t="s">
        <v>41</v>
      </c>
      <c r="F14" s="1" t="s">
        <v>147</v>
      </c>
      <c r="G14" s="1" t="s">
        <v>109</v>
      </c>
      <c r="H14" s="1" t="s">
        <v>113</v>
      </c>
      <c r="I14" s="1" t="s">
        <v>171</v>
      </c>
      <c r="J14" s="1" t="s">
        <v>115</v>
      </c>
      <c r="K14" s="1" t="s">
        <v>171</v>
      </c>
      <c r="L14" s="1" t="s">
        <v>171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172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15247536711</v>
      </c>
      <c r="B15" s="1" t="s">
        <v>168</v>
      </c>
      <c r="C15" s="1" t="s">
        <v>173</v>
      </c>
      <c r="D15" s="1" t="s">
        <v>174</v>
      </c>
      <c r="E15" s="1" t="s">
        <v>38</v>
      </c>
      <c r="F15" s="1" t="s">
        <v>147</v>
      </c>
      <c r="G15" s="1" t="s">
        <v>109</v>
      </c>
      <c r="H15" s="1" t="s">
        <v>113</v>
      </c>
      <c r="I15" s="1" t="s">
        <v>117</v>
      </c>
      <c r="J15" s="1" t="s">
        <v>115</v>
      </c>
      <c r="K15" s="1" t="s">
        <v>117</v>
      </c>
      <c r="L15" s="1" t="s">
        <v>117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175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15246848983</v>
      </c>
      <c r="B16" s="1" t="s">
        <v>168</v>
      </c>
      <c r="C16" s="1" t="s">
        <v>176</v>
      </c>
      <c r="D16" s="1" t="s">
        <v>177</v>
      </c>
      <c r="E16" s="1" t="s">
        <v>35</v>
      </c>
      <c r="F16" s="1" t="s">
        <v>147</v>
      </c>
      <c r="G16" s="1" t="s">
        <v>109</v>
      </c>
      <c r="H16" s="1" t="s">
        <v>113</v>
      </c>
      <c r="I16" s="1" t="s">
        <v>178</v>
      </c>
      <c r="J16" s="1" t="s">
        <v>115</v>
      </c>
      <c r="K16" s="1" t="s">
        <v>178</v>
      </c>
      <c r="L16" s="1" t="s">
        <v>178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179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15246576305</v>
      </c>
      <c r="B17" s="1" t="s">
        <v>168</v>
      </c>
      <c r="C17" s="1" t="s">
        <v>180</v>
      </c>
      <c r="D17" s="1" t="s">
        <v>181</v>
      </c>
      <c r="E17" s="1" t="s">
        <v>66</v>
      </c>
      <c r="F17" s="1" t="s">
        <v>109</v>
      </c>
      <c r="G17" s="1" t="s">
        <v>112</v>
      </c>
      <c r="H17" s="1" t="s">
        <v>113</v>
      </c>
      <c r="I17" s="1" t="s">
        <v>182</v>
      </c>
      <c r="J17" s="1" t="s">
        <v>115</v>
      </c>
      <c r="K17" s="1" t="s">
        <v>182</v>
      </c>
      <c r="L17" s="1" t="s">
        <v>182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183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15246568599</v>
      </c>
      <c r="B18" s="1" t="s">
        <v>168</v>
      </c>
      <c r="C18" s="1" t="s">
        <v>184</v>
      </c>
      <c r="D18" s="1" t="s">
        <v>185</v>
      </c>
      <c r="E18" s="1" t="s">
        <v>29</v>
      </c>
      <c r="F18" s="1" t="s">
        <v>147</v>
      </c>
      <c r="G18" s="1" t="s">
        <v>109</v>
      </c>
      <c r="H18" s="1" t="s">
        <v>113</v>
      </c>
      <c r="I18" s="1" t="s">
        <v>186</v>
      </c>
      <c r="J18" s="1" t="s">
        <v>115</v>
      </c>
      <c r="K18" s="1" t="s">
        <v>186</v>
      </c>
      <c r="L18" s="1" t="s">
        <v>186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187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15243394753</v>
      </c>
      <c r="B19" s="1" t="s">
        <v>188</v>
      </c>
      <c r="C19" s="1" t="s">
        <v>189</v>
      </c>
      <c r="D19" s="1" t="s">
        <v>190</v>
      </c>
      <c r="E19" s="1" t="s">
        <v>63</v>
      </c>
      <c r="F19" s="1" t="s">
        <v>168</v>
      </c>
      <c r="G19" s="1" t="s">
        <v>112</v>
      </c>
      <c r="H19" s="1" t="s">
        <v>113</v>
      </c>
      <c r="I19" s="1" t="s">
        <v>191</v>
      </c>
      <c r="J19" s="1" t="s">
        <v>115</v>
      </c>
      <c r="K19" s="1" t="s">
        <v>191</v>
      </c>
      <c r="L19" s="1" t="s">
        <v>191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192</v>
      </c>
      <c r="R19" s="1" t="s">
        <v>120</v>
      </c>
      <c r="S19" s="1" t="s">
        <v>121</v>
      </c>
      <c r="T19" s="1" t="s">
        <v>122</v>
      </c>
    </row>
    <row r="20" s="1" customFormat="1" spans="1:20">
      <c r="A20" s="3">
        <v>15241413405</v>
      </c>
      <c r="B20" s="1" t="s">
        <v>193</v>
      </c>
      <c r="C20" s="1" t="s">
        <v>194</v>
      </c>
      <c r="D20" s="1" t="s">
        <v>195</v>
      </c>
      <c r="E20" s="1" t="s">
        <v>59</v>
      </c>
      <c r="F20" s="1" t="s">
        <v>147</v>
      </c>
      <c r="G20" s="1" t="s">
        <v>112</v>
      </c>
      <c r="H20" s="1" t="s">
        <v>113</v>
      </c>
      <c r="I20" s="1" t="s">
        <v>196</v>
      </c>
      <c r="J20" s="1" t="s">
        <v>115</v>
      </c>
      <c r="K20" s="1" t="s">
        <v>196</v>
      </c>
      <c r="L20" s="1" t="s">
        <v>196</v>
      </c>
      <c r="M20" s="1" t="s">
        <v>116</v>
      </c>
      <c r="N20" s="1" t="s">
        <v>116</v>
      </c>
      <c r="O20" s="1" t="s">
        <v>117</v>
      </c>
      <c r="P20" s="1" t="s">
        <v>118</v>
      </c>
      <c r="Q20" s="1" t="s">
        <v>197</v>
      </c>
      <c r="R20" s="1" t="s">
        <v>120</v>
      </c>
      <c r="S20" s="1" t="s">
        <v>121</v>
      </c>
      <c r="T2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2021-06-07T01:16:20Z</dcterms:created>
  <dcterms:modified xsi:type="dcterms:W3CDTF">2021-06-07T01:24:04Z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63648D79119C4EA2A4A12787E8AB7957</vt:lpwstr>
  </property>
  <property fmtid="{D5CDD505-2E9C-101B-9397-08002B2CF9AE}" pid="3" name="KSOProductBuildVer">
    <vt:lpwstr>2052-11.1.0.10495</vt:lpwstr>
  </property>
</Properties>
</file>