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</definedName>
  </definedNames>
  <calcPr calcId="144525"/>
</workbook>
</file>

<file path=xl/sharedStrings.xml><?xml version="1.0" encoding="utf-8"?>
<sst xmlns="http://schemas.openxmlformats.org/spreadsheetml/2006/main" count="182" uniqueCount="92">
  <si>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</si>
  <si>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</si>
  <si>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</si>
  <si>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</si>
  <si>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</si>
  <si>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</si>
  <si>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</si>
  <si>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</si>
  <si>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</si>
  <si>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</si>
  <si>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</si>
  <si>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</si>
  <si>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</si>
  <si>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</si>
  <si>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</si>
  <si>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</si>
  <si>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</si>
  <si>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</si>
  <si>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</si>
  <si>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</si>
  <si>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</si>
  <si>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</si>
  <si>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</si>
  <si>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</si>
  <si>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</si>
  <si>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</si>
  <si>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[北京]IU酒店(北京西客站六里桥东地铁站店)(67318659)</t>
  </si>
  <si>
    <t>小U精致双床房&lt;内宾&gt;&lt;双人入住&gt;&lt;预付&gt;&lt;无早&gt;</t>
  </si>
  <si>
    <t>CNY</t>
  </si>
  <si>
    <t>李双元</t>
  </si>
  <si>
    <t>CA363210608CNY</t>
  </si>
  <si>
    <t>未提现</t>
  </si>
  <si>
    <t>携程开票</t>
  </si>
  <si>
    <t>取消</t>
  </si>
  <si>
    <t>[西安]7天连锁酒店(西安北经济技术开发区凤城四路店)(69307992)</t>
  </si>
  <si>
    <t>自主双床房&lt;双人入住&gt;&lt;内宾&gt;&lt;预付&gt;&lt;无早&gt;</t>
  </si>
  <si>
    <t>陆德雨</t>
  </si>
  <si>
    <t>小U精致大床房&lt;双人入住&gt;&lt;内宾&gt;&lt;预付&gt;&lt;无早&gt;</t>
  </si>
  <si>
    <t>高艳红</t>
  </si>
  <si>
    <t>[成都]7天连锁酒店(成都玉双路地铁站店)(69319775)</t>
  </si>
  <si>
    <t>高级大床房&lt;双人入住&gt;&lt;内宾&gt;&lt;预付&gt;&lt;无早&gt;</t>
  </si>
  <si>
    <t>韩建鹏</t>
  </si>
  <si>
    <t>[长沙]7天连锁酒店(长沙步行街解放西路店)(67321781)</t>
  </si>
  <si>
    <t>高级大床房&lt;内宾&gt;&lt;双人入住&gt;&lt;预付&gt;&lt;无早&gt;</t>
  </si>
  <si>
    <t>吴涛</t>
  </si>
  <si>
    <t>，</t>
  </si>
  <si>
    <t>A210608091542481</t>
  </si>
  <si>
    <t>CNY / HKD 当前参考汇率: 1.214333896</t>
  </si>
  <si>
    <t>总计： 743.39 CNY/
902.72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</si>
  <si>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</si>
  <si>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</si>
  <si>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</si>
  <si>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</si>
  <si>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</si>
  <si>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</si>
  <si>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</si>
  <si>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</si>
  <si>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</si>
  <si>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</si>
  <si>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</si>
  <si>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</si>
  <si>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</si>
  <si>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</si>
  <si>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</si>
  <si>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</si>
  <si>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</si>
  <si>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2021-05-23</t>
  </si>
  <si>
    <t>2128339</t>
  </si>
  <si>
    <t>7天连锁酒店(长沙步行街解放西路店)</t>
  </si>
  <si>
    <t>2021-05-24</t>
  </si>
  <si>
    <t>退房日周结</t>
  </si>
  <si>
    <t>150.96</t>
  </si>
  <si>
    <t>RMB</t>
  </si>
  <si>
    <t>0</t>
  </si>
  <si>
    <t>0.00</t>
  </si>
  <si>
    <t>携程国内直连(DD)</t>
  </si>
  <si>
    <t>2021-05-23 12:32:39</t>
  </si>
  <si>
    <t>否</t>
  </si>
  <si>
    <t>汇智国际旅游发展有限公司</t>
  </si>
  <si>
    <t>直连</t>
  </si>
  <si>
    <t>2128230</t>
  </si>
  <si>
    <t>7天连锁酒店（成都玉双路地铁站店）</t>
  </si>
  <si>
    <t>182.64</t>
  </si>
  <si>
    <t>2021-05-23 10:13:31</t>
  </si>
  <si>
    <t>2128172</t>
  </si>
  <si>
    <t>IU酒店(北京西客站六里桥东地铁站店)</t>
  </si>
  <si>
    <t>284.99</t>
  </si>
  <si>
    <t>2021-05-23 08:26:17</t>
  </si>
  <si>
    <t>2128155</t>
  </si>
  <si>
    <t>7天连锁酒店（西安北经济技术开发区凤城四路店）</t>
  </si>
  <si>
    <t>124.80</t>
  </si>
  <si>
    <t>2021-05-23 07:25:19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</si>
</sst>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15251275144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44339</v>
      </c>
      <c r="G2" s="5">
        <v>44340</v>
      </c>
      <c r="H2" s="4">
        <v>1</v>
      </c>
      <c r="I2" s="4">
        <v>1</v>
      </c>
      <c r="J2" s="4">
        <v>1</v>
      </c>
      <c r="K2" s="4" t="s">
        <v>28</v>
      </c>
      <c r="L2" s="4">
        <v>266.59</v>
      </c>
      <c r="M2" s="4">
        <v>266.59</v>
      </c>
      <c r="N2" s="4" t="s">
        <v>29</v>
      </c>
      <c r="O2" s="4" t="s">
        <v>30</v>
      </c>
      <c r="P2" s="4" t="s">
        <v>31</v>
      </c>
      <c r="Q2" s="4">
        <v>0</v>
      </c>
      <c r="R2" s="6">
        <v>44339</v>
      </c>
      <c r="S2" s="5">
        <v>44355</v>
      </c>
      <c r="T2" s="4" t="s">
        <v>32</v>
      </c>
      <c r="U2" s="4">
        <v>266.59</v>
      </c>
      <c r="V2" s="4">
        <v>0</v>
      </c>
      <c r="W2" s="4">
        <v>0</v>
      </c>
      <c r="X2" s="4">
        <v>2128138</v>
      </c>
    </row>
    <row r="3" s="4" customFormat="1" spans="1:24">
      <c r="A3" s="4">
        <v>15251275144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44339</v>
      </c>
      <c r="G3" s="5">
        <v>44340</v>
      </c>
      <c r="H3" s="4">
        <v>1</v>
      </c>
      <c r="I3" s="4">
        <v>1</v>
      </c>
      <c r="J3" s="4">
        <v>1</v>
      </c>
      <c r="K3" s="4" t="s">
        <v>28</v>
      </c>
      <c r="L3" s="4">
        <v>-266.59</v>
      </c>
      <c r="M3" s="4">
        <v>-266.59</v>
      </c>
      <c r="N3" s="4" t="s">
        <v>29</v>
      </c>
      <c r="O3" s="4" t="s">
        <v>30</v>
      </c>
      <c r="P3" s="4" t="s">
        <v>31</v>
      </c>
      <c r="Q3" s="4">
        <v>0</v>
      </c>
      <c r="R3" s="6">
        <v>44339</v>
      </c>
      <c r="S3" s="5">
        <v>44355</v>
      </c>
      <c r="T3" s="4" t="s">
        <v>32</v>
      </c>
      <c r="U3" s="4">
        <v>-266.59</v>
      </c>
      <c r="V3" s="4">
        <v>0</v>
      </c>
      <c r="W3" s="4">
        <v>0</v>
      </c>
      <c r="X3" s="4">
        <v>2128138</v>
      </c>
    </row>
    <row r="4" s="4" customFormat="1" spans="1:24">
      <c r="A4" s="4">
        <v>15251289318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44339</v>
      </c>
      <c r="G4" s="5">
        <v>44340</v>
      </c>
      <c r="H4" s="4">
        <v>1</v>
      </c>
      <c r="I4" s="4">
        <v>1</v>
      </c>
      <c r="J4" s="4">
        <v>1</v>
      </c>
      <c r="K4" s="4" t="s">
        <v>28</v>
      </c>
      <c r="L4" s="4">
        <v>124.8</v>
      </c>
      <c r="M4" s="4">
        <v>124.8</v>
      </c>
      <c r="N4" s="4" t="s">
        <v>36</v>
      </c>
      <c r="O4" s="4" t="s">
        <v>30</v>
      </c>
      <c r="P4" s="4" t="s">
        <v>31</v>
      </c>
      <c r="Q4" s="4">
        <v>0</v>
      </c>
      <c r="R4" s="6">
        <v>44339</v>
      </c>
      <c r="S4" s="5">
        <v>44355</v>
      </c>
      <c r="T4" s="4" t="s">
        <v>32</v>
      </c>
      <c r="U4" s="4">
        <v>124.8</v>
      </c>
      <c r="V4" s="4">
        <v>0</v>
      </c>
      <c r="W4" s="4">
        <v>0</v>
      </c>
      <c r="X4" s="4">
        <v>2128155</v>
      </c>
    </row>
    <row r="5" s="4" customFormat="1" spans="1:24">
      <c r="A5" s="4">
        <v>15251309325</v>
      </c>
      <c r="B5" s="4" t="s">
        <v>24</v>
      </c>
      <c r="C5" s="4" t="s">
        <v>25</v>
      </c>
      <c r="D5" s="4" t="s">
        <v>26</v>
      </c>
      <c r="E5" s="4" t="s">
        <v>37</v>
      </c>
      <c r="F5" s="5">
        <v>44339</v>
      </c>
      <c r="G5" s="5">
        <v>44340</v>
      </c>
      <c r="H5" s="4">
        <v>1</v>
      </c>
      <c r="I5" s="4">
        <v>1</v>
      </c>
      <c r="J5" s="4">
        <v>1</v>
      </c>
      <c r="K5" s="4" t="s">
        <v>28</v>
      </c>
      <c r="L5" s="4">
        <v>284.99</v>
      </c>
      <c r="M5" s="4">
        <v>284.99</v>
      </c>
      <c r="N5" s="4" t="s">
        <v>38</v>
      </c>
      <c r="O5" s="4" t="s">
        <v>30</v>
      </c>
      <c r="P5" s="4" t="s">
        <v>31</v>
      </c>
      <c r="Q5" s="4">
        <v>0</v>
      </c>
      <c r="R5" s="6">
        <v>44339</v>
      </c>
      <c r="S5" s="5">
        <v>44355</v>
      </c>
      <c r="T5" s="4" t="s">
        <v>32</v>
      </c>
      <c r="U5" s="4">
        <v>284.99</v>
      </c>
      <c r="V5" s="4">
        <v>0</v>
      </c>
      <c r="W5" s="4">
        <v>0</v>
      </c>
      <c r="X5" s="4">
        <v>2128172</v>
      </c>
    </row>
    <row r="6" s="4" customFormat="1" spans="1:24">
      <c r="A6" s="4">
        <v>15251364701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44339</v>
      </c>
      <c r="G6" s="5">
        <v>44340</v>
      </c>
      <c r="H6" s="4">
        <v>1</v>
      </c>
      <c r="I6" s="4">
        <v>1</v>
      </c>
      <c r="J6" s="4">
        <v>1</v>
      </c>
      <c r="K6" s="4" t="s">
        <v>28</v>
      </c>
      <c r="L6" s="4">
        <v>182.64</v>
      </c>
      <c r="M6" s="4">
        <v>182.64</v>
      </c>
      <c r="N6" s="4" t="s">
        <v>41</v>
      </c>
      <c r="O6" s="4" t="s">
        <v>30</v>
      </c>
      <c r="P6" s="4" t="s">
        <v>31</v>
      </c>
      <c r="Q6" s="4">
        <v>0</v>
      </c>
      <c r="R6" s="6">
        <v>44339</v>
      </c>
      <c r="S6" s="5">
        <v>44355</v>
      </c>
      <c r="T6" s="4" t="s">
        <v>32</v>
      </c>
      <c r="U6" s="4">
        <v>182.64</v>
      </c>
      <c r="V6" s="4">
        <v>0</v>
      </c>
      <c r="W6" s="4">
        <v>0</v>
      </c>
      <c r="X6" s="4">
        <v>2128230</v>
      </c>
    </row>
    <row r="7" s="4" customFormat="1" spans="1:24">
      <c r="A7" s="4">
        <v>15251502559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44339</v>
      </c>
      <c r="G7" s="5">
        <v>44340</v>
      </c>
      <c r="H7" s="4">
        <v>1</v>
      </c>
      <c r="I7" s="4">
        <v>1</v>
      </c>
      <c r="J7" s="4">
        <v>1</v>
      </c>
      <c r="K7" s="4" t="s">
        <v>28</v>
      </c>
      <c r="L7" s="4">
        <v>150.96</v>
      </c>
      <c r="M7" s="4">
        <v>150.96</v>
      </c>
      <c r="N7" s="4" t="s">
        <v>44</v>
      </c>
      <c r="O7" s="4" t="s">
        <v>30</v>
      </c>
      <c r="P7" s="4" t="s">
        <v>31</v>
      </c>
      <c r="Q7" s="4">
        <v>0</v>
      </c>
      <c r="R7" s="6">
        <v>44339</v>
      </c>
      <c r="S7" s="5">
        <v>44355</v>
      </c>
      <c r="T7" s="4" t="s">
        <v>32</v>
      </c>
      <c r="U7" s="4">
        <v>150.96</v>
      </c>
      <c r="V7" s="4">
        <v>0</v>
      </c>
      <c r="W7" s="4">
        <v>0</v>
      </c>
      <c r="X7" s="4">
        <v>2128339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H37" sqref="H37"/>
    </sheetView>
  </sheetViews>
  <sheetFormatPr defaultColWidth="9" defaultRowHeight="13.5"/>
  <cols>
    <col min="1" max="1" width="12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4">
        <v>15251275144</v>
      </c>
      <c r="B2" s="5">
        <v>44339</v>
      </c>
      <c r="C2" s="5">
        <v>44340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15251289318</v>
      </c>
      <c r="B3" s="5">
        <v>44339</v>
      </c>
      <c r="C3" s="5">
        <v>44340</v>
      </c>
      <c r="D3" s="4">
        <v>124.8</v>
      </c>
      <c r="E3" s="4" t="str">
        <f>VLOOKUP(A3,HOP!A:L,12,0)</f>
        <v>124.80</v>
      </c>
      <c r="F3" s="4" t="str">
        <f>VLOOKUP(A3,HOP!A:C,3,0)</f>
        <v>2128155</v>
      </c>
      <c r="G3" s="4">
        <f>D3-E3</f>
        <v>0</v>
      </c>
      <c r="H3" s="4" t="str">
        <f>$H$1&amp;F3</f>
        <v>，2128155</v>
      </c>
      <c r="I3" s="4" t="str">
        <f>VLOOKUP(A3,HOP!A:T,20,0)</f>
        <v>直连</v>
      </c>
    </row>
    <row r="4" s="4" customFormat="1" spans="1:9">
      <c r="A4" s="4">
        <v>15251309325</v>
      </c>
      <c r="B4" s="5">
        <v>44339</v>
      </c>
      <c r="C4" s="5">
        <v>44340</v>
      </c>
      <c r="D4" s="4">
        <v>284.99</v>
      </c>
      <c r="E4" s="4" t="str">
        <f>VLOOKUP(A4,HOP!A:L,12,0)</f>
        <v>284.99</v>
      </c>
      <c r="F4" s="4" t="str">
        <f>VLOOKUP(A4,HOP!A:C,3,0)</f>
        <v>2128172</v>
      </c>
      <c r="G4" s="4">
        <f>D4-E4</f>
        <v>0</v>
      </c>
      <c r="H4" s="4" t="str">
        <f>$H$1&amp;F4</f>
        <v>，2128172</v>
      </c>
      <c r="I4" s="4" t="str">
        <f>VLOOKUP(A4,HOP!A:T,20,0)</f>
        <v>直连</v>
      </c>
    </row>
    <row r="5" s="4" customFormat="1" spans="1:9">
      <c r="A5" s="4">
        <v>15251364701</v>
      </c>
      <c r="B5" s="5">
        <v>44339</v>
      </c>
      <c r="C5" s="5">
        <v>44340</v>
      </c>
      <c r="D5" s="4">
        <v>182.64</v>
      </c>
      <c r="E5" s="4" t="str">
        <f>VLOOKUP(A5,HOP!A:L,12,0)</f>
        <v>182.64</v>
      </c>
      <c r="F5" s="4" t="str">
        <f>VLOOKUP(A5,HOP!A:C,3,0)</f>
        <v>2128230</v>
      </c>
      <c r="G5" s="4">
        <f>D5-E5</f>
        <v>0</v>
      </c>
      <c r="H5" s="4" t="str">
        <f>$H$1&amp;F5</f>
        <v>，2128230</v>
      </c>
      <c r="I5" s="4" t="str">
        <f>VLOOKUP(A5,HOP!A:T,20,0)</f>
        <v>直连</v>
      </c>
    </row>
    <row r="6" s="4" customFormat="1" spans="1:9">
      <c r="A6" s="4">
        <v>15251502559</v>
      </c>
      <c r="B6" s="5">
        <v>44339</v>
      </c>
      <c r="C6" s="5">
        <v>44340</v>
      </c>
      <c r="D6" s="4">
        <v>150.96</v>
      </c>
      <c r="E6" s="4" t="str">
        <f>VLOOKUP(A6,HOP!A:L,12,0)</f>
        <v>150.96</v>
      </c>
      <c r="F6" s="4" t="str">
        <f>VLOOKUP(A6,HOP!A:C,3,0)</f>
        <v>2128339</v>
      </c>
      <c r="G6" s="4">
        <f>D6-E6</f>
        <v>0</v>
      </c>
      <c r="H6" s="4" t="str">
        <f>$H$1&amp;F6</f>
        <v>，2128339</v>
      </c>
      <c r="I6" s="4" t="str">
        <f>VLOOKUP(A6,HOP!A:T,20,0)</f>
        <v>直连</v>
      </c>
    </row>
    <row r="8" spans="4:4">
      <c r="D8" s="4">
        <f>SUM(D2:D7)</f>
        <v>743.39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P6">
    <filterColumn colId="3">
      <filters>
        <filter val="182.64"/>
        <filter val="150.96"/>
        <filter val="124.8"/>
        <filter val="284.99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15251502559</v>
      </c>
      <c r="B2" s="1" t="s">
        <v>66</v>
      </c>
      <c r="C2" s="1" t="s">
        <v>67</v>
      </c>
      <c r="D2" s="1" t="s">
        <v>68</v>
      </c>
      <c r="E2" s="1" t="s">
        <v>44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15251364701</v>
      </c>
      <c r="B3" s="1" t="s">
        <v>66</v>
      </c>
      <c r="C3" s="1" t="s">
        <v>80</v>
      </c>
      <c r="D3" s="1" t="s">
        <v>81</v>
      </c>
      <c r="E3" s="1" t="s">
        <v>41</v>
      </c>
      <c r="F3" s="1" t="s">
        <v>66</v>
      </c>
      <c r="G3" s="1" t="s">
        <v>69</v>
      </c>
      <c r="H3" s="1" t="s">
        <v>70</v>
      </c>
      <c r="I3" s="1" t="s">
        <v>82</v>
      </c>
      <c r="J3" s="1" t="s">
        <v>72</v>
      </c>
      <c r="K3" s="1" t="s">
        <v>82</v>
      </c>
      <c r="L3" s="1" t="s">
        <v>82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83</v>
      </c>
      <c r="R3" s="1" t="s">
        <v>77</v>
      </c>
      <c r="S3" s="1" t="s">
        <v>78</v>
      </c>
      <c r="T3" s="1" t="s">
        <v>79</v>
      </c>
    </row>
    <row r="4" s="1" customFormat="1" spans="1:20">
      <c r="A4" s="3">
        <v>15251309325</v>
      </c>
      <c r="B4" s="1" t="s">
        <v>66</v>
      </c>
      <c r="C4" s="1" t="s">
        <v>84</v>
      </c>
      <c r="D4" s="1" t="s">
        <v>85</v>
      </c>
      <c r="E4" s="1" t="s">
        <v>38</v>
      </c>
      <c r="F4" s="1" t="s">
        <v>66</v>
      </c>
      <c r="G4" s="1" t="s">
        <v>69</v>
      </c>
      <c r="H4" s="1" t="s">
        <v>70</v>
      </c>
      <c r="I4" s="1" t="s">
        <v>86</v>
      </c>
      <c r="J4" s="1" t="s">
        <v>72</v>
      </c>
      <c r="K4" s="1" t="s">
        <v>86</v>
      </c>
      <c r="L4" s="1" t="s">
        <v>86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87</v>
      </c>
      <c r="R4" s="1" t="s">
        <v>77</v>
      </c>
      <c r="S4" s="1" t="s">
        <v>78</v>
      </c>
      <c r="T4" s="1" t="s">
        <v>79</v>
      </c>
    </row>
    <row r="5" s="1" customFormat="1" spans="1:20">
      <c r="A5" s="3">
        <v>15251289318</v>
      </c>
      <c r="B5" s="1" t="s">
        <v>66</v>
      </c>
      <c r="C5" s="1" t="s">
        <v>88</v>
      </c>
      <c r="D5" s="1" t="s">
        <v>89</v>
      </c>
      <c r="E5" s="1" t="s">
        <v>36</v>
      </c>
      <c r="F5" s="1" t="s">
        <v>66</v>
      </c>
      <c r="G5" s="1" t="s">
        <v>69</v>
      </c>
      <c r="H5" s="1" t="s">
        <v>70</v>
      </c>
      <c r="I5" s="1" t="s">
        <v>90</v>
      </c>
      <c r="J5" s="1" t="s">
        <v>72</v>
      </c>
      <c r="K5" s="1" t="s">
        <v>90</v>
      </c>
      <c r="L5" s="1" t="s">
        <v>90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91</v>
      </c>
      <c r="R5" s="1" t="s">
        <v>77</v>
      </c>
      <c r="S5" s="1" t="s">
        <v>78</v>
      </c>
      <c r="T5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2021-06-08T01:09:09Z</dcterms:created>
  <dcterms:modified xsi:type="dcterms:W3CDTF">2021-06-08T01:15:31Z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E5E36836D6C04C6B8CA5F4B6DCAD5518</vt:lpwstr>
  </property>
  <property fmtid="{D5CDD505-2E9C-101B-9397-08002B2CF9AE}" pid="3" name="KSOProductBuildVer">
    <vt:lpwstr>2052-11.1.0.10495</vt:lpwstr>
  </property>
</Properties>
</file>