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<sst xmlns="http://schemas.openxmlformats.org/spreadsheetml/2006/main" count="143" uniqueCount="77">
  <si>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</si>
  <si>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</si>
  <si>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</si>
  <si>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</si>
  <si>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</si>
  <si>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</si>
  <si>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</si>
  <si>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</si>
  <si>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</si>
  <si>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</si>
  <si>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</si>
  <si>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</si>
  <si>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</si>
  <si>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</si>
  <si>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</si>
  <si>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</si>
  <si>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</si>
  <si>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</si>
  <si>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</si>
  <si>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</si>
  <si>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</si>
  <si>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</si>
  <si>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</si>
  <si>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</si>
  <si>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</si>
  <si>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</si>
  <si>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[安顺]安顺豪生温泉度假酒店(71662034)</t>
  </si>
  <si>
    <t>好莱坞双床房&lt;双人入住&gt;&lt;内宾&gt;&lt;双早&gt;&lt; DLTZ &gt;</t>
  </si>
  <si>
    <t>CNY</t>
  </si>
  <si>
    <t>徐小伟,黄晓东,黄茹萍,谢虹</t>
  </si>
  <si>
    <t>CA13744210608CNY</t>
  </si>
  <si>
    <t>未提现</t>
  </si>
  <si>
    <t>携程开票</t>
  </si>
  <si>
    <t>取消</t>
  </si>
  <si>
    <t>[贵阳]贵阳溪山里酒店(64874007)</t>
  </si>
  <si>
    <t>高级双床房&lt;双人入住&gt;&lt;中宾&gt;&lt;双早&gt;</t>
  </si>
  <si>
    <t>刘爱</t>
  </si>
  <si>
    <t>高级大床房&lt;双人入住&gt;&lt;中宾&gt;&lt;双早&gt;</t>
  </si>
  <si>
    <t>[广州]锦江都城酒店（广州番禺万博店）(73663791)</t>
  </si>
  <si>
    <t>都会商务房&lt;大床&gt;&lt;双人入住&gt;&lt;特价&gt;&lt;无早&gt;</t>
  </si>
  <si>
    <t>唐建伟,石遂路</t>
  </si>
  <si>
    <t>时尚双床房&lt;双床&gt;&lt;双人入住&gt;&lt;特价&gt;&lt;无早&gt;</t>
  </si>
  <si>
    <t>李杨</t>
  </si>
  <si>
    <t>，</t>
  </si>
  <si>
    <t>202105231938390022</t>
  </si>
  <si>
    <t>202105231939260022</t>
  </si>
  <si>
    <t>i210608100120 房集：884元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</si>
  <si>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</si>
  <si>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</si>
  <si>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</si>
  <si>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</si>
  <si>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</si>
  <si>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</si>
  <si>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</si>
  <si>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</si>
  <si>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</si>
  <si>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</si>
  <si>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</si>
  <si>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</si>
  <si>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</si>
  <si>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</si>
  <si>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</si>
  <si>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</si>
  <si>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</si>
  <si>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2021-05-23</t>
  </si>
  <si>
    <t>2128875</t>
  </si>
  <si>
    <t>锦江都城酒店（广州番禺万博店）</t>
  </si>
  <si>
    <t>2021-05-24</t>
  </si>
  <si>
    <t>退房日月结</t>
  </si>
  <si>
    <t>0.00</t>
  </si>
  <si>
    <t>RMB</t>
  </si>
  <si>
    <t>0</t>
  </si>
  <si>
    <t>携程汇登国内直连</t>
  </si>
  <si>
    <t>2021-05-23 20:58:18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</si>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</sst>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1" fillId="25" borderId="1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15203449797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44339</v>
      </c>
      <c r="G2" s="5">
        <v>44340</v>
      </c>
      <c r="H2" s="4">
        <v>4</v>
      </c>
      <c r="I2" s="4">
        <v>1</v>
      </c>
      <c r="J2" s="4">
        <v>4</v>
      </c>
      <c r="K2" s="4" t="s">
        <v>28</v>
      </c>
      <c r="L2" s="4">
        <v>1424</v>
      </c>
      <c r="M2" s="4">
        <v>1424</v>
      </c>
      <c r="N2" s="4" t="s">
        <v>29</v>
      </c>
      <c r="O2" s="4" t="s">
        <v>30</v>
      </c>
      <c r="P2" s="4" t="s">
        <v>31</v>
      </c>
      <c r="Q2" s="4">
        <v>0</v>
      </c>
      <c r="R2" s="6">
        <v>44331</v>
      </c>
      <c r="S2" s="5">
        <v>44355</v>
      </c>
      <c r="T2" s="4" t="s">
        <v>32</v>
      </c>
      <c r="U2" s="4">
        <v>1424</v>
      </c>
      <c r="V2" s="4">
        <v>0</v>
      </c>
      <c r="W2" s="4">
        <v>0</v>
      </c>
    </row>
    <row r="3" s="4" customFormat="1" spans="1:23">
      <c r="A3" s="4">
        <v>15203449797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44339</v>
      </c>
      <c r="G3" s="5">
        <v>44340</v>
      </c>
      <c r="H3" s="4">
        <v>4</v>
      </c>
      <c r="I3" s="4">
        <v>1</v>
      </c>
      <c r="J3" s="4">
        <v>4</v>
      </c>
      <c r="K3" s="4" t="s">
        <v>28</v>
      </c>
      <c r="L3" s="4">
        <v>-1424</v>
      </c>
      <c r="M3" s="4">
        <v>-1424</v>
      </c>
      <c r="N3" s="4" t="s">
        <v>29</v>
      </c>
      <c r="O3" s="4" t="s">
        <v>30</v>
      </c>
      <c r="P3" s="4" t="s">
        <v>31</v>
      </c>
      <c r="Q3" s="4">
        <v>0</v>
      </c>
      <c r="R3" s="6">
        <v>44331</v>
      </c>
      <c r="S3" s="5">
        <v>44355</v>
      </c>
      <c r="T3" s="4" t="s">
        <v>32</v>
      </c>
      <c r="U3" s="4">
        <v>-1424</v>
      </c>
      <c r="V3" s="4">
        <v>0</v>
      </c>
      <c r="W3" s="4">
        <v>0</v>
      </c>
    </row>
    <row r="4" s="4" customFormat="1" spans="1:23">
      <c r="A4" s="4">
        <v>15251897748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44339</v>
      </c>
      <c r="G4" s="5">
        <v>44340</v>
      </c>
      <c r="H4" s="4">
        <v>1</v>
      </c>
      <c r="I4" s="4">
        <v>1</v>
      </c>
      <c r="J4" s="4">
        <v>1</v>
      </c>
      <c r="K4" s="4" t="s">
        <v>28</v>
      </c>
      <c r="L4" s="4">
        <v>442</v>
      </c>
      <c r="M4" s="4">
        <v>442</v>
      </c>
      <c r="N4" s="4" t="s">
        <v>36</v>
      </c>
      <c r="O4" s="4" t="s">
        <v>30</v>
      </c>
      <c r="P4" s="4" t="s">
        <v>31</v>
      </c>
      <c r="Q4" s="4">
        <v>0</v>
      </c>
      <c r="R4" s="6">
        <v>44339</v>
      </c>
      <c r="S4" s="5">
        <v>44355</v>
      </c>
      <c r="T4" s="4" t="s">
        <v>32</v>
      </c>
      <c r="U4" s="4">
        <v>442</v>
      </c>
      <c r="V4" s="4">
        <v>0</v>
      </c>
      <c r="W4" s="4">
        <v>0</v>
      </c>
    </row>
    <row r="5" s="4" customFormat="1" spans="1:23">
      <c r="A5" s="4">
        <v>15251898798</v>
      </c>
      <c r="B5" s="4" t="s">
        <v>24</v>
      </c>
      <c r="C5" s="4" t="s">
        <v>25</v>
      </c>
      <c r="D5" s="4" t="s">
        <v>34</v>
      </c>
      <c r="E5" s="4" t="s">
        <v>37</v>
      </c>
      <c r="F5" s="5">
        <v>44339</v>
      </c>
      <c r="G5" s="5">
        <v>44340</v>
      </c>
      <c r="H5" s="4">
        <v>1</v>
      </c>
      <c r="I5" s="4">
        <v>1</v>
      </c>
      <c r="J5" s="4">
        <v>1</v>
      </c>
      <c r="K5" s="4" t="s">
        <v>28</v>
      </c>
      <c r="L5" s="4">
        <v>442</v>
      </c>
      <c r="M5" s="4">
        <v>442</v>
      </c>
      <c r="N5" s="4" t="s">
        <v>36</v>
      </c>
      <c r="O5" s="4" t="s">
        <v>30</v>
      </c>
      <c r="P5" s="4" t="s">
        <v>31</v>
      </c>
      <c r="Q5" s="4">
        <v>0</v>
      </c>
      <c r="R5" s="6">
        <v>44339</v>
      </c>
      <c r="S5" s="5">
        <v>44355</v>
      </c>
      <c r="T5" s="4" t="s">
        <v>32</v>
      </c>
      <c r="U5" s="4">
        <v>442</v>
      </c>
      <c r="V5" s="4">
        <v>0</v>
      </c>
      <c r="W5" s="4">
        <v>0</v>
      </c>
    </row>
    <row r="6" s="4" customFormat="1" spans="1:24">
      <c r="A6" s="4">
        <v>15251985218</v>
      </c>
      <c r="B6" s="4" t="s">
        <v>24</v>
      </c>
      <c r="C6" s="4" t="s">
        <v>25</v>
      </c>
      <c r="D6" s="4" t="s">
        <v>38</v>
      </c>
      <c r="E6" s="4" t="s">
        <v>39</v>
      </c>
      <c r="F6" s="5">
        <v>44339</v>
      </c>
      <c r="G6" s="5">
        <v>44340</v>
      </c>
      <c r="H6" s="4">
        <v>2</v>
      </c>
      <c r="I6" s="4">
        <v>1</v>
      </c>
      <c r="J6" s="4">
        <v>2</v>
      </c>
      <c r="K6" s="4" t="s">
        <v>28</v>
      </c>
      <c r="L6" s="4">
        <v>1038</v>
      </c>
      <c r="M6" s="4">
        <v>1038</v>
      </c>
      <c r="N6" s="4" t="s">
        <v>40</v>
      </c>
      <c r="O6" s="4" t="s">
        <v>30</v>
      </c>
      <c r="P6" s="4" t="s">
        <v>31</v>
      </c>
      <c r="Q6" s="4">
        <v>0</v>
      </c>
      <c r="R6" s="6">
        <v>44339</v>
      </c>
      <c r="S6" s="5">
        <v>44355</v>
      </c>
      <c r="T6" s="4" t="s">
        <v>32</v>
      </c>
      <c r="U6" s="4">
        <v>1038</v>
      </c>
      <c r="V6" s="4">
        <v>0</v>
      </c>
      <c r="W6" s="4">
        <v>0</v>
      </c>
      <c r="X6" s="4">
        <v>2128876</v>
      </c>
    </row>
    <row r="7" s="4" customFormat="1" spans="1:24">
      <c r="A7" s="4">
        <v>15251985219</v>
      </c>
      <c r="B7" s="4" t="s">
        <v>24</v>
      </c>
      <c r="C7" s="4" t="s">
        <v>25</v>
      </c>
      <c r="D7" s="4" t="s">
        <v>38</v>
      </c>
      <c r="E7" s="4" t="s">
        <v>41</v>
      </c>
      <c r="F7" s="5">
        <v>44339</v>
      </c>
      <c r="G7" s="5">
        <v>44340</v>
      </c>
      <c r="H7" s="4">
        <v>1</v>
      </c>
      <c r="I7" s="4">
        <v>1</v>
      </c>
      <c r="J7" s="4">
        <v>1</v>
      </c>
      <c r="K7" s="4" t="s">
        <v>28</v>
      </c>
      <c r="L7" s="4">
        <v>390</v>
      </c>
      <c r="M7" s="4">
        <v>390</v>
      </c>
      <c r="N7" s="4" t="s">
        <v>42</v>
      </c>
      <c r="O7" s="4" t="s">
        <v>30</v>
      </c>
      <c r="P7" s="4" t="s">
        <v>31</v>
      </c>
      <c r="Q7" s="4">
        <v>0</v>
      </c>
      <c r="R7" s="6">
        <v>44339</v>
      </c>
      <c r="S7" s="5">
        <v>44355</v>
      </c>
      <c r="T7" s="4" t="s">
        <v>32</v>
      </c>
      <c r="U7" s="4">
        <v>390</v>
      </c>
      <c r="V7" s="4">
        <v>0</v>
      </c>
      <c r="W7" s="4">
        <v>0</v>
      </c>
      <c r="X7" s="4">
        <v>2128875</v>
      </c>
    </row>
    <row r="8" s="4" customFormat="1" spans="1:24">
      <c r="A8" s="4">
        <v>15251985218</v>
      </c>
      <c r="B8" s="4" t="s">
        <v>24</v>
      </c>
      <c r="C8" s="4" t="s">
        <v>33</v>
      </c>
      <c r="D8" s="4" t="s">
        <v>38</v>
      </c>
      <c r="E8" s="4" t="s">
        <v>39</v>
      </c>
      <c r="F8" s="5">
        <v>44339</v>
      </c>
      <c r="G8" s="5">
        <v>44340</v>
      </c>
      <c r="H8" s="4">
        <v>2</v>
      </c>
      <c r="I8" s="4">
        <v>1</v>
      </c>
      <c r="J8" s="4">
        <v>2</v>
      </c>
      <c r="K8" s="4" t="s">
        <v>28</v>
      </c>
      <c r="L8" s="4">
        <v>-1038</v>
      </c>
      <c r="M8" s="4">
        <v>-1038</v>
      </c>
      <c r="N8" s="4" t="s">
        <v>40</v>
      </c>
      <c r="O8" s="4" t="s">
        <v>30</v>
      </c>
      <c r="P8" s="4" t="s">
        <v>31</v>
      </c>
      <c r="Q8" s="4">
        <v>0</v>
      </c>
      <c r="R8" s="6">
        <v>44339</v>
      </c>
      <c r="S8" s="5">
        <v>44355</v>
      </c>
      <c r="T8" s="4" t="s">
        <v>32</v>
      </c>
      <c r="U8" s="4">
        <v>-1038</v>
      </c>
      <c r="V8" s="4">
        <v>0</v>
      </c>
      <c r="W8" s="4">
        <v>0</v>
      </c>
      <c r="X8" s="4">
        <v>2128876</v>
      </c>
    </row>
    <row r="9" s="4" customFormat="1" spans="1:24">
      <c r="A9" s="4">
        <v>15251985219</v>
      </c>
      <c r="B9" s="4" t="s">
        <v>24</v>
      </c>
      <c r="C9" s="4" t="s">
        <v>33</v>
      </c>
      <c r="D9" s="4" t="s">
        <v>38</v>
      </c>
      <c r="E9" s="4" t="s">
        <v>41</v>
      </c>
      <c r="F9" s="5">
        <v>44339</v>
      </c>
      <c r="G9" s="5">
        <v>44340</v>
      </c>
      <c r="H9" s="4">
        <v>1</v>
      </c>
      <c r="I9" s="4">
        <v>1</v>
      </c>
      <c r="J9" s="4">
        <v>1</v>
      </c>
      <c r="K9" s="4" t="s">
        <v>28</v>
      </c>
      <c r="L9" s="4">
        <v>-390</v>
      </c>
      <c r="M9" s="4">
        <v>-390</v>
      </c>
      <c r="N9" s="4" t="s">
        <v>42</v>
      </c>
      <c r="O9" s="4" t="s">
        <v>30</v>
      </c>
      <c r="P9" s="4" t="s">
        <v>31</v>
      </c>
      <c r="Q9" s="4">
        <v>0</v>
      </c>
      <c r="R9" s="6">
        <v>44339</v>
      </c>
      <c r="S9" s="5">
        <v>44355</v>
      </c>
      <c r="T9" s="4" t="s">
        <v>32</v>
      </c>
      <c r="U9" s="4">
        <v>-390</v>
      </c>
      <c r="V9" s="4">
        <v>0</v>
      </c>
      <c r="W9" s="4">
        <v>0</v>
      </c>
      <c r="X9" s="4">
        <v>2128875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C29" sqref="C29"/>
    </sheetView>
  </sheetViews>
  <sheetFormatPr defaultColWidth="9" defaultRowHeight="13.5"/>
  <cols>
    <col min="1" max="1" width="13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15203449797</v>
      </c>
      <c r="B2" s="5">
        <v>44339</v>
      </c>
      <c r="C2" s="5">
        <v>44340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10">
      <c r="A3" s="4">
        <v>15251897748</v>
      </c>
      <c r="B3" s="5">
        <v>44339</v>
      </c>
      <c r="C3" s="5">
        <v>44340</v>
      </c>
      <c r="D3" s="4">
        <v>442</v>
      </c>
      <c r="E3" s="4">
        <v>442</v>
      </c>
      <c r="F3" s="7" t="s">
        <v>44</v>
      </c>
      <c r="G3" s="4">
        <f>D3-E3</f>
        <v>0</v>
      </c>
      <c r="H3" s="4" t="str">
        <f>$H$1&amp;F3</f>
        <v>，202105231938390022</v>
      </c>
      <c r="I3" s="4" t="e">
        <f>VLOOKUP(A3,HOP!A:T,20,0)</f>
        <v>#N/A</v>
      </c>
      <c r="J3" s="4">
        <v>5.23</v>
      </c>
    </row>
    <row r="4" s="4" customFormat="1" spans="1:10">
      <c r="A4" s="4">
        <v>15251898798</v>
      </c>
      <c r="B4" s="5">
        <v>44339</v>
      </c>
      <c r="C4" s="5">
        <v>44340</v>
      </c>
      <c r="D4" s="4">
        <v>442</v>
      </c>
      <c r="E4" s="4">
        <v>442</v>
      </c>
      <c r="F4" s="7" t="s">
        <v>45</v>
      </c>
      <c r="G4" s="4">
        <f>D4-E4</f>
        <v>0</v>
      </c>
      <c r="H4" s="4" t="str">
        <f>$H$1&amp;F4</f>
        <v>，202105231939260022</v>
      </c>
      <c r="I4" s="4" t="e">
        <f>VLOOKUP(A4,HOP!A:T,20,0)</f>
        <v>#N/A</v>
      </c>
      <c r="J4" s="4">
        <v>5.23</v>
      </c>
    </row>
    <row r="5" s="4" customFormat="1" spans="1:9">
      <c r="A5" s="4">
        <v>15251985218</v>
      </c>
      <c r="B5" s="5">
        <v>44339</v>
      </c>
      <c r="C5" s="5">
        <v>44340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4">
        <v>15251985219</v>
      </c>
      <c r="B6" s="5">
        <v>44339</v>
      </c>
      <c r="C6" s="5">
        <v>44340</v>
      </c>
      <c r="D6" s="4">
        <v>0</v>
      </c>
      <c r="E6" s="4" t="str">
        <f>VLOOKUP(A6,HOP!A:L,12,0)</f>
        <v>0.00</v>
      </c>
      <c r="F6" s="4" t="str">
        <f>VLOOKUP(A6,HOP!A:C,3,0)</f>
        <v>2128875</v>
      </c>
      <c r="G6" s="4">
        <f>D6-E6</f>
        <v>0</v>
      </c>
      <c r="H6" s="4" t="str">
        <f>$H$1&amp;F6</f>
        <v>，2128875</v>
      </c>
      <c r="I6" s="4" t="str">
        <f>VLOOKUP(A6,HOP!A:T,20,0)</f>
        <v>直采</v>
      </c>
    </row>
    <row r="8" spans="4:4">
      <c r="D8" s="4">
        <f>SUM(D2:D7)</f>
        <v>884</v>
      </c>
    </row>
    <row r="11" spans="1:1">
      <c r="A11" s="4" t="s">
        <v>46</v>
      </c>
    </row>
  </sheetData>
  <autoFilter ref="A1:XFD1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C22" sqref="C22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</row>
    <row r="2" s="1" customFormat="1" spans="1:20">
      <c r="A2" s="3">
        <v>15251985219</v>
      </c>
      <c r="B2" s="1" t="s">
        <v>64</v>
      </c>
      <c r="C2" s="1" t="s">
        <v>65</v>
      </c>
      <c r="D2" s="1" t="s">
        <v>66</v>
      </c>
      <c r="E2" s="1" t="s">
        <v>42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69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2021-06-08T01:45:06Z</dcterms:created>
  <dcterms:modified xsi:type="dcterms:W3CDTF">2021-06-08T02:00:40Z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C211C72FBF584100BA710550D41677AD</vt:lpwstr>
  </property>
  <property fmtid="{D5CDD505-2E9C-101B-9397-08002B2CF9AE}" pid="3" name="KSOProductBuildVer">
    <vt:lpwstr>2052-11.1.0.10495</vt:lpwstr>
  </property>
</Properties>
</file>