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对账!$1:$153</definedName>
  </definedNames>
  <calcPr calcId="144525"/>
</workbook>
</file>

<file path=xl/sharedStrings.xml><?xml version="1.0" encoding="utf-8"?>
<sst xmlns="http://schemas.openxmlformats.org/spreadsheetml/2006/main" count="471" uniqueCount="144">
  <si>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</si>
  <si>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</si>
  <si>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</si>
  <si>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</si>
  <si>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</si>
  <si>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</si>
  <si>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</si>
  <si>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</si>
  <si>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</si>
  <si>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</si>
  <si>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</si>
  <si>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</si>
  <si>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</si>
  <si>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</si>
  <si>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</si>
  <si>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</si>
  <si>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</si>
  <si>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</si>
  <si>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</si>
  <si>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</si>
  <si>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</si>
  <si>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</si>
  <si>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</si>
  <si>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</si>
  <si>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</si>
  <si>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</si>
  <si>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[武威]武威金都国际酒店(76117253)</t>
  </si>
  <si>
    <t>雅致大床房&lt;今日特价 &gt;&lt;双人入住&gt;&lt;无早&gt;</t>
  </si>
  <si>
    <t>CNY</t>
  </si>
  <si>
    <t>滕云飞</t>
  </si>
  <si>
    <t>CA13744210611CNY</t>
  </si>
  <si>
    <t>未提现</t>
  </si>
  <si>
    <t>携程开票</t>
  </si>
  <si>
    <t>[大理市]大理碧玉间海景客栈(64243318)</t>
  </si>
  <si>
    <t>山雪海景亲子房&lt;今日特价 &gt;&lt;双人入住&gt;&lt;无早&gt;</t>
  </si>
  <si>
    <t>李莉</t>
  </si>
  <si>
    <t>[东莞]东莞君汇酒店(76113200)</t>
  </si>
  <si>
    <t>特惠房&lt;双人入住&gt;&lt;无早&gt;</t>
  </si>
  <si>
    <t>蒋卫国</t>
  </si>
  <si>
    <t>取消</t>
  </si>
  <si>
    <t>[景洪]西双版纳岚尼雅温泉度假酒店(76154999)</t>
  </si>
  <si>
    <t>舒适大床房&lt;双人入住&gt;&lt;双早&gt;&lt; DLTZ &gt;</t>
  </si>
  <si>
    <t>陈维庆</t>
  </si>
  <si>
    <t>雅致大床房&lt;双人入住&gt;&lt;单早&gt;</t>
  </si>
  <si>
    <t>龚燕成</t>
  </si>
  <si>
    <t>[广州]广州微宅公寓(76217856)</t>
  </si>
  <si>
    <t>清新大床房&lt;双人入住&gt;&lt;无早&gt;</t>
  </si>
  <si>
    <t>张立彦</t>
  </si>
  <si>
    <t>高级大床房&lt;双人入住&gt;&lt;双早&gt;</t>
  </si>
  <si>
    <t>赵承华</t>
  </si>
  <si>
    <t>徐全峰</t>
  </si>
  <si>
    <t>[安顺]安顺豪生温泉度假酒店(71662034)</t>
  </si>
  <si>
    <t>豪生商务套房&lt;双人入住&gt;&lt;中宾&gt;&lt;双早&gt;</t>
  </si>
  <si>
    <t>杨伟文,陈伟光,黄晓红</t>
  </si>
  <si>
    <t>刘杨清</t>
  </si>
  <si>
    <t>[广州]广州奥华国际酒店公寓奥园广场店(70951960)</t>
  </si>
  <si>
    <t>奢华主题套房&lt;双人入住&gt;&lt;内宾&gt;&lt;预付&gt;&lt;无早&gt;</t>
  </si>
  <si>
    <t>廖启泰</t>
  </si>
  <si>
    <t>[广州]广州枫林晚快捷公寓(76181722)</t>
  </si>
  <si>
    <t>经济床位房&lt;单人入住&gt;&lt;无早&gt;</t>
  </si>
  <si>
    <t>孙自愿</t>
  </si>
  <si>
    <t>[梅州]梅州麓湖山酒店(62503407)</t>
  </si>
  <si>
    <t>公寓特惠双床房&lt;双人入住&gt;&lt;双早&gt;&lt;双床&gt;</t>
  </si>
  <si>
    <t>孙毅毅</t>
  </si>
  <si>
    <t>公寓标准大床房&lt;大床&gt;&lt;双人入住&gt;&lt;双早&gt;</t>
  </si>
  <si>
    <t>薛启志</t>
  </si>
  <si>
    <t>廖俊权</t>
  </si>
  <si>
    <t>[广州]锦江都城酒店（广州番禺万博店）(73663791)</t>
  </si>
  <si>
    <t>时尚商务房&lt;双人入住&gt;&lt;无早&gt;&lt;大床&gt;</t>
  </si>
  <si>
    <t>郑秀晶</t>
  </si>
  <si>
    <t>，</t>
  </si>
  <si>
    <t>202106111743420020</t>
  </si>
  <si>
    <t>202106111208340021</t>
  </si>
  <si>
    <t>A210611175021481 直采：1248元</t>
  </si>
  <si>
    <t>A210611175109481 SAAS：863元</t>
  </si>
  <si>
    <t>i210611175321 房集：120元</t>
  </si>
  <si>
    <t>总计：2231元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</si>
  <si>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</si>
  <si>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</si>
  <si>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</si>
  <si>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</si>
  <si>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</si>
  <si>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</si>
  <si>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</si>
  <si>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</si>
  <si>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</si>
  <si>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</si>
  <si>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</si>
  <si>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</si>
  <si>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</si>
  <si>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</si>
  <si>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</si>
  <si>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</si>
  <si>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</si>
  <si>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2021-05-26</t>
  </si>
  <si>
    <t>2132919</t>
  </si>
  <si>
    <t>梅州麓湖山酒店</t>
  </si>
  <si>
    <t>2021-05-27</t>
  </si>
  <si>
    <t>退房日月结</t>
  </si>
  <si>
    <t>268.00</t>
  </si>
  <si>
    <t>RMB</t>
  </si>
  <si>
    <t>0</t>
  </si>
  <si>
    <t>0.00</t>
  </si>
  <si>
    <t>携程汇登国内直连</t>
  </si>
  <si>
    <t>2021-05-26 21:37:06</t>
  </si>
  <si>
    <t>否</t>
  </si>
  <si>
    <t>广州汇登信息科技有限公司</t>
  </si>
  <si>
    <t>Saas酒店</t>
  </si>
  <si>
    <t>2132915</t>
  </si>
  <si>
    <t>262.00</t>
  </si>
  <si>
    <t>2132407</t>
  </si>
  <si>
    <t>广州奥华国际酒店公寓奥园广场店</t>
  </si>
  <si>
    <t>283.00</t>
  </si>
  <si>
    <t>2021-05-26 16:49:34</t>
  </si>
  <si>
    <t>2132393</t>
  </si>
  <si>
    <t>东莞君汇酒店</t>
  </si>
  <si>
    <t>50.00</t>
  </si>
  <si>
    <t>2021-05-26 16:46:40</t>
  </si>
  <si>
    <t>2132326</t>
  </si>
  <si>
    <t>西双版纳岚尼雅温泉度假酒店</t>
  </si>
  <si>
    <t>206.00</t>
  </si>
  <si>
    <t>2021-05-26 16:02:14</t>
  </si>
  <si>
    <t>直采</t>
  </si>
  <si>
    <t>2132168</t>
  </si>
  <si>
    <t>2021-05-26 14:08:33</t>
  </si>
  <si>
    <t>2132050</t>
  </si>
  <si>
    <t>武威金都国际酒店</t>
  </si>
  <si>
    <t>230.00</t>
  </si>
  <si>
    <t>2021-05-26 12:06:46</t>
  </si>
  <si>
    <t>2131821</t>
  </si>
  <si>
    <t>202.00</t>
  </si>
  <si>
    <t>2021-05-26 09:46:43</t>
  </si>
  <si>
    <t>2021-05-25</t>
  </si>
  <si>
    <t>2131349</t>
  </si>
  <si>
    <t>大理碧玉间海景客栈</t>
  </si>
  <si>
    <t>170.00</t>
  </si>
  <si>
    <t>2021-05-25 19:52:36</t>
  </si>
  <si>
    <t>2130680</t>
  </si>
  <si>
    <t>440.00</t>
  </si>
  <si>
    <t>2021-05-25 12:27:07</t>
  </si>
  <si>
    <t>2021-04-26</t>
  </si>
  <si>
    <t>2085541</t>
  </si>
  <si>
    <t>锦江都城酒店（广州番禺万博店）</t>
  </si>
  <si>
    <t>2021-04-26 19:02:55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</si>
</sst>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20" fillId="9" borderId="1" applyNumberFormat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workbookViewId="0">
      <selection activeCell="A1" sqref="$A1:$XFD1048576"/>
    </sheetView>
  </sheetViews>
  <sheetFormatPr defaultColWidth="9.375" defaultRowHeight="13.5"/>
  <cols>
    <col min="1" max="16384" width="9.375" style="5" customWidth="1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3">
      <c r="A2" s="5">
        <v>15253651795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44341</v>
      </c>
      <c r="G2" s="6">
        <v>44343</v>
      </c>
      <c r="H2" s="5">
        <v>1</v>
      </c>
      <c r="I2" s="5">
        <v>2</v>
      </c>
      <c r="J2" s="5">
        <v>2</v>
      </c>
      <c r="K2" s="5" t="s">
        <v>28</v>
      </c>
      <c r="L2" s="5">
        <v>440</v>
      </c>
      <c r="M2" s="5">
        <v>440</v>
      </c>
      <c r="N2" s="5" t="s">
        <v>29</v>
      </c>
      <c r="O2" s="5" t="s">
        <v>30</v>
      </c>
      <c r="P2" s="5" t="s">
        <v>31</v>
      </c>
      <c r="Q2" s="5">
        <v>0</v>
      </c>
      <c r="R2" s="8">
        <v>44341</v>
      </c>
      <c r="S2" s="6">
        <v>44358</v>
      </c>
      <c r="T2" s="5" t="s">
        <v>32</v>
      </c>
      <c r="U2" s="5">
        <v>440</v>
      </c>
      <c r="V2" s="5">
        <v>0</v>
      </c>
      <c r="W2" s="5">
        <v>0</v>
      </c>
    </row>
    <row r="3" s="5" customFormat="1" spans="1:23">
      <c r="A3" s="5">
        <v>15254198953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44342</v>
      </c>
      <c r="G3" s="6">
        <v>44343</v>
      </c>
      <c r="H3" s="5">
        <v>1</v>
      </c>
      <c r="I3" s="5">
        <v>1</v>
      </c>
      <c r="J3" s="5">
        <v>1</v>
      </c>
      <c r="K3" s="5" t="s">
        <v>28</v>
      </c>
      <c r="L3" s="5">
        <v>170</v>
      </c>
      <c r="M3" s="5">
        <v>170</v>
      </c>
      <c r="N3" s="5" t="s">
        <v>35</v>
      </c>
      <c r="O3" s="5" t="s">
        <v>30</v>
      </c>
      <c r="P3" s="5" t="s">
        <v>31</v>
      </c>
      <c r="Q3" s="5">
        <v>0</v>
      </c>
      <c r="R3" s="8">
        <v>44341</v>
      </c>
      <c r="S3" s="6">
        <v>44358</v>
      </c>
      <c r="T3" s="5" t="s">
        <v>32</v>
      </c>
      <c r="U3" s="5">
        <v>170</v>
      </c>
      <c r="V3" s="5">
        <v>0</v>
      </c>
      <c r="W3" s="5">
        <v>0</v>
      </c>
    </row>
    <row r="4" s="5" customFormat="1" spans="1:23">
      <c r="A4" s="5">
        <v>15254584829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44342</v>
      </c>
      <c r="G4" s="6">
        <v>44343</v>
      </c>
      <c r="H4" s="5">
        <v>1</v>
      </c>
      <c r="I4" s="5">
        <v>1</v>
      </c>
      <c r="J4" s="5">
        <v>1</v>
      </c>
      <c r="K4" s="5" t="s">
        <v>28</v>
      </c>
      <c r="L4" s="5">
        <v>50</v>
      </c>
      <c r="M4" s="5">
        <v>50</v>
      </c>
      <c r="N4" s="5" t="s">
        <v>38</v>
      </c>
      <c r="O4" s="5" t="s">
        <v>30</v>
      </c>
      <c r="P4" s="5" t="s">
        <v>31</v>
      </c>
      <c r="Q4" s="5">
        <v>0</v>
      </c>
      <c r="R4" s="8">
        <v>44342</v>
      </c>
      <c r="S4" s="6">
        <v>44358</v>
      </c>
      <c r="T4" s="5" t="s">
        <v>32</v>
      </c>
      <c r="U4" s="5">
        <v>50</v>
      </c>
      <c r="V4" s="5">
        <v>0</v>
      </c>
      <c r="W4" s="5">
        <v>0</v>
      </c>
    </row>
    <row r="5" s="5" customFormat="1" spans="1:23">
      <c r="A5" s="5">
        <v>15254584829</v>
      </c>
      <c r="B5" s="5" t="s">
        <v>24</v>
      </c>
      <c r="C5" s="5" t="s">
        <v>39</v>
      </c>
      <c r="D5" s="5" t="s">
        <v>36</v>
      </c>
      <c r="E5" s="5" t="s">
        <v>37</v>
      </c>
      <c r="F5" s="6">
        <v>44342</v>
      </c>
      <c r="G5" s="6">
        <v>44343</v>
      </c>
      <c r="H5" s="5">
        <v>1</v>
      </c>
      <c r="I5" s="5">
        <v>1</v>
      </c>
      <c r="J5" s="5">
        <v>1</v>
      </c>
      <c r="K5" s="5" t="s">
        <v>28</v>
      </c>
      <c r="L5" s="5">
        <v>-50</v>
      </c>
      <c r="M5" s="5">
        <v>-50</v>
      </c>
      <c r="N5" s="5" t="s">
        <v>38</v>
      </c>
      <c r="O5" s="5" t="s">
        <v>30</v>
      </c>
      <c r="P5" s="5" t="s">
        <v>31</v>
      </c>
      <c r="Q5" s="5">
        <v>0</v>
      </c>
      <c r="R5" s="8">
        <v>44342</v>
      </c>
      <c r="S5" s="6">
        <v>44358</v>
      </c>
      <c r="T5" s="5" t="s">
        <v>32</v>
      </c>
      <c r="U5" s="5">
        <v>-50</v>
      </c>
      <c r="V5" s="5">
        <v>0</v>
      </c>
      <c r="W5" s="5">
        <v>0</v>
      </c>
    </row>
    <row r="6" s="5" customFormat="1" spans="1:23">
      <c r="A6" s="5">
        <v>15254594035</v>
      </c>
      <c r="B6" s="5" t="s">
        <v>24</v>
      </c>
      <c r="C6" s="5" t="s">
        <v>25</v>
      </c>
      <c r="D6" s="5" t="s">
        <v>36</v>
      </c>
      <c r="E6" s="5" t="s">
        <v>37</v>
      </c>
      <c r="F6" s="6">
        <v>44342</v>
      </c>
      <c r="G6" s="6">
        <v>44343</v>
      </c>
      <c r="H6" s="5">
        <v>1</v>
      </c>
      <c r="I6" s="5">
        <v>1</v>
      </c>
      <c r="J6" s="5">
        <v>1</v>
      </c>
      <c r="K6" s="5" t="s">
        <v>28</v>
      </c>
      <c r="L6" s="5">
        <v>50</v>
      </c>
      <c r="M6" s="5">
        <v>50</v>
      </c>
      <c r="N6" s="5" t="s">
        <v>38</v>
      </c>
      <c r="O6" s="5" t="s">
        <v>30</v>
      </c>
      <c r="P6" s="5" t="s">
        <v>31</v>
      </c>
      <c r="Q6" s="5">
        <v>0</v>
      </c>
      <c r="R6" s="8">
        <v>44342</v>
      </c>
      <c r="S6" s="6">
        <v>44358</v>
      </c>
      <c r="T6" s="5" t="s">
        <v>32</v>
      </c>
      <c r="U6" s="5">
        <v>50</v>
      </c>
      <c r="V6" s="5">
        <v>0</v>
      </c>
      <c r="W6" s="5">
        <v>0</v>
      </c>
    </row>
    <row r="7" s="5" customFormat="1" spans="1:23">
      <c r="A7" s="5">
        <v>15254594035</v>
      </c>
      <c r="B7" s="5" t="s">
        <v>24</v>
      </c>
      <c r="C7" s="5" t="s">
        <v>39</v>
      </c>
      <c r="D7" s="5" t="s">
        <v>36</v>
      </c>
      <c r="E7" s="5" t="s">
        <v>37</v>
      </c>
      <c r="F7" s="6">
        <v>44342</v>
      </c>
      <c r="G7" s="6">
        <v>44343</v>
      </c>
      <c r="H7" s="5">
        <v>1</v>
      </c>
      <c r="I7" s="5">
        <v>1</v>
      </c>
      <c r="J7" s="5">
        <v>1</v>
      </c>
      <c r="K7" s="5" t="s">
        <v>28</v>
      </c>
      <c r="L7" s="5">
        <v>-50</v>
      </c>
      <c r="M7" s="5">
        <v>-50</v>
      </c>
      <c r="N7" s="5" t="s">
        <v>38</v>
      </c>
      <c r="O7" s="5" t="s">
        <v>30</v>
      </c>
      <c r="P7" s="5" t="s">
        <v>31</v>
      </c>
      <c r="Q7" s="5">
        <v>0</v>
      </c>
      <c r="R7" s="8">
        <v>44342</v>
      </c>
      <c r="S7" s="6">
        <v>44358</v>
      </c>
      <c r="T7" s="5" t="s">
        <v>32</v>
      </c>
      <c r="U7" s="5">
        <v>-50</v>
      </c>
      <c r="V7" s="5">
        <v>0</v>
      </c>
      <c r="W7" s="5">
        <v>0</v>
      </c>
    </row>
    <row r="8" s="5" customFormat="1" spans="1:24">
      <c r="A8" s="5">
        <v>15254609742</v>
      </c>
      <c r="B8" s="5" t="s">
        <v>24</v>
      </c>
      <c r="C8" s="5" t="s">
        <v>25</v>
      </c>
      <c r="D8" s="5" t="s">
        <v>40</v>
      </c>
      <c r="E8" s="5" t="s">
        <v>41</v>
      </c>
      <c r="F8" s="6">
        <v>44342</v>
      </c>
      <c r="G8" s="6">
        <v>44343</v>
      </c>
      <c r="H8" s="5">
        <v>1</v>
      </c>
      <c r="I8" s="5">
        <v>1</v>
      </c>
      <c r="J8" s="5">
        <v>1</v>
      </c>
      <c r="K8" s="5" t="s">
        <v>28</v>
      </c>
      <c r="L8" s="5">
        <v>202</v>
      </c>
      <c r="M8" s="5">
        <v>202</v>
      </c>
      <c r="N8" s="5" t="s">
        <v>42</v>
      </c>
      <c r="O8" s="5" t="s">
        <v>30</v>
      </c>
      <c r="P8" s="5" t="s">
        <v>31</v>
      </c>
      <c r="Q8" s="5">
        <v>0</v>
      </c>
      <c r="R8" s="8">
        <v>44342</v>
      </c>
      <c r="S8" s="6">
        <v>44358</v>
      </c>
      <c r="T8" s="5" t="s">
        <v>32</v>
      </c>
      <c r="U8" s="5">
        <v>202</v>
      </c>
      <c r="V8" s="5">
        <v>0</v>
      </c>
      <c r="W8" s="5">
        <v>0</v>
      </c>
      <c r="X8" s="5">
        <v>2131821</v>
      </c>
    </row>
    <row r="9" s="5" customFormat="1" spans="1:23">
      <c r="A9" s="5">
        <v>15315740899</v>
      </c>
      <c r="B9" s="5" t="s">
        <v>24</v>
      </c>
      <c r="C9" s="5" t="s">
        <v>25</v>
      </c>
      <c r="D9" s="5" t="s">
        <v>26</v>
      </c>
      <c r="E9" s="5" t="s">
        <v>43</v>
      </c>
      <c r="F9" s="6">
        <v>44342</v>
      </c>
      <c r="G9" s="6">
        <v>44343</v>
      </c>
      <c r="H9" s="5">
        <v>1</v>
      </c>
      <c r="I9" s="5">
        <v>1</v>
      </c>
      <c r="J9" s="5">
        <v>1</v>
      </c>
      <c r="K9" s="5" t="s">
        <v>28</v>
      </c>
      <c r="L9" s="5">
        <v>230</v>
      </c>
      <c r="M9" s="5">
        <v>230</v>
      </c>
      <c r="N9" s="5" t="s">
        <v>44</v>
      </c>
      <c r="O9" s="5" t="s">
        <v>30</v>
      </c>
      <c r="P9" s="5" t="s">
        <v>31</v>
      </c>
      <c r="Q9" s="5">
        <v>0</v>
      </c>
      <c r="R9" s="8">
        <v>44342</v>
      </c>
      <c r="S9" s="6">
        <v>44358</v>
      </c>
      <c r="T9" s="5" t="s">
        <v>32</v>
      </c>
      <c r="U9" s="5">
        <v>230</v>
      </c>
      <c r="V9" s="5">
        <v>0</v>
      </c>
      <c r="W9" s="5">
        <v>0</v>
      </c>
    </row>
    <row r="10" s="5" customFormat="1" spans="1:23">
      <c r="A10" s="5">
        <v>15316883391</v>
      </c>
      <c r="B10" s="5" t="s">
        <v>24</v>
      </c>
      <c r="C10" s="5" t="s">
        <v>25</v>
      </c>
      <c r="D10" s="5" t="s">
        <v>45</v>
      </c>
      <c r="E10" s="5" t="s">
        <v>46</v>
      </c>
      <c r="F10" s="6">
        <v>44342</v>
      </c>
      <c r="G10" s="6">
        <v>44343</v>
      </c>
      <c r="H10" s="5">
        <v>1</v>
      </c>
      <c r="I10" s="5">
        <v>1</v>
      </c>
      <c r="J10" s="5">
        <v>1</v>
      </c>
      <c r="K10" s="5" t="s">
        <v>28</v>
      </c>
      <c r="L10" s="5">
        <v>75</v>
      </c>
      <c r="M10" s="5">
        <v>75</v>
      </c>
      <c r="N10" s="5" t="s">
        <v>47</v>
      </c>
      <c r="O10" s="5" t="s">
        <v>30</v>
      </c>
      <c r="P10" s="5" t="s">
        <v>31</v>
      </c>
      <c r="Q10" s="5">
        <v>0</v>
      </c>
      <c r="R10" s="8">
        <v>44342</v>
      </c>
      <c r="S10" s="6">
        <v>44358</v>
      </c>
      <c r="T10" s="5" t="s">
        <v>32</v>
      </c>
      <c r="U10" s="5">
        <v>75</v>
      </c>
      <c r="V10" s="5">
        <v>0</v>
      </c>
      <c r="W10" s="5">
        <v>0</v>
      </c>
    </row>
    <row r="11" s="5" customFormat="1" spans="1:24">
      <c r="A11" s="5">
        <v>15316778362</v>
      </c>
      <c r="B11" s="5" t="s">
        <v>24</v>
      </c>
      <c r="C11" s="5" t="s">
        <v>25</v>
      </c>
      <c r="D11" s="5" t="s">
        <v>40</v>
      </c>
      <c r="E11" s="5" t="s">
        <v>48</v>
      </c>
      <c r="F11" s="6">
        <v>44342</v>
      </c>
      <c r="G11" s="6">
        <v>44343</v>
      </c>
      <c r="H11" s="5">
        <v>1</v>
      </c>
      <c r="I11" s="5">
        <v>1</v>
      </c>
      <c r="J11" s="5">
        <v>1</v>
      </c>
      <c r="K11" s="5" t="s">
        <v>28</v>
      </c>
      <c r="L11" s="5">
        <v>232</v>
      </c>
      <c r="M11" s="5">
        <v>232</v>
      </c>
      <c r="N11" s="5" t="s">
        <v>49</v>
      </c>
      <c r="O11" s="5" t="s">
        <v>30</v>
      </c>
      <c r="P11" s="5" t="s">
        <v>31</v>
      </c>
      <c r="Q11" s="5">
        <v>0</v>
      </c>
      <c r="R11" s="8">
        <v>44342</v>
      </c>
      <c r="S11" s="6">
        <v>44358</v>
      </c>
      <c r="T11" s="5" t="s">
        <v>32</v>
      </c>
      <c r="U11" s="5">
        <v>232</v>
      </c>
      <c r="V11" s="5">
        <v>0</v>
      </c>
      <c r="W11" s="5">
        <v>0</v>
      </c>
      <c r="X11" s="5">
        <v>2132168</v>
      </c>
    </row>
    <row r="12" s="5" customFormat="1" spans="1:24">
      <c r="A12" s="5">
        <v>15316778362</v>
      </c>
      <c r="B12" s="5" t="s">
        <v>24</v>
      </c>
      <c r="C12" s="5" t="s">
        <v>39</v>
      </c>
      <c r="D12" s="5" t="s">
        <v>40</v>
      </c>
      <c r="E12" s="5" t="s">
        <v>48</v>
      </c>
      <c r="F12" s="6">
        <v>44342</v>
      </c>
      <c r="G12" s="6">
        <v>44343</v>
      </c>
      <c r="H12" s="5">
        <v>1</v>
      </c>
      <c r="I12" s="5">
        <v>1</v>
      </c>
      <c r="J12" s="5">
        <v>1</v>
      </c>
      <c r="K12" s="5" t="s">
        <v>28</v>
      </c>
      <c r="L12" s="5">
        <v>-232</v>
      </c>
      <c r="M12" s="5">
        <v>-232</v>
      </c>
      <c r="N12" s="5" t="s">
        <v>49</v>
      </c>
      <c r="O12" s="5" t="s">
        <v>30</v>
      </c>
      <c r="P12" s="5" t="s">
        <v>31</v>
      </c>
      <c r="Q12" s="5">
        <v>0</v>
      </c>
      <c r="R12" s="8">
        <v>44342</v>
      </c>
      <c r="S12" s="6">
        <v>44358</v>
      </c>
      <c r="T12" s="5" t="s">
        <v>32</v>
      </c>
      <c r="U12" s="5">
        <v>-232</v>
      </c>
      <c r="V12" s="5">
        <v>0</v>
      </c>
      <c r="W12" s="5">
        <v>0</v>
      </c>
      <c r="X12" s="5">
        <v>2132168</v>
      </c>
    </row>
    <row r="13" s="5" customFormat="1" spans="1:24">
      <c r="A13" s="5">
        <v>15317431875</v>
      </c>
      <c r="B13" s="5" t="s">
        <v>24</v>
      </c>
      <c r="C13" s="5" t="s">
        <v>25</v>
      </c>
      <c r="D13" s="5" t="s">
        <v>40</v>
      </c>
      <c r="E13" s="5" t="s">
        <v>41</v>
      </c>
      <c r="F13" s="6">
        <v>44342</v>
      </c>
      <c r="G13" s="6">
        <v>44343</v>
      </c>
      <c r="H13" s="5">
        <v>1</v>
      </c>
      <c r="I13" s="5">
        <v>1</v>
      </c>
      <c r="J13" s="5">
        <v>1</v>
      </c>
      <c r="K13" s="5" t="s">
        <v>28</v>
      </c>
      <c r="L13" s="5">
        <v>206</v>
      </c>
      <c r="M13" s="5">
        <v>206</v>
      </c>
      <c r="N13" s="5" t="s">
        <v>50</v>
      </c>
      <c r="O13" s="5" t="s">
        <v>30</v>
      </c>
      <c r="P13" s="5" t="s">
        <v>31</v>
      </c>
      <c r="Q13" s="5">
        <v>0</v>
      </c>
      <c r="R13" s="8">
        <v>44342</v>
      </c>
      <c r="S13" s="6">
        <v>44358</v>
      </c>
      <c r="T13" s="5" t="s">
        <v>32</v>
      </c>
      <c r="U13" s="5">
        <v>206</v>
      </c>
      <c r="V13" s="5">
        <v>0</v>
      </c>
      <c r="W13" s="5">
        <v>0</v>
      </c>
      <c r="X13" s="5">
        <v>2132326</v>
      </c>
    </row>
    <row r="14" s="5" customFormat="1" spans="1:23">
      <c r="A14" s="5">
        <v>15317508178</v>
      </c>
      <c r="B14" s="5" t="s">
        <v>24</v>
      </c>
      <c r="C14" s="5" t="s">
        <v>25</v>
      </c>
      <c r="D14" s="5" t="s">
        <v>51</v>
      </c>
      <c r="E14" s="5" t="s">
        <v>52</v>
      </c>
      <c r="F14" s="6">
        <v>44342</v>
      </c>
      <c r="G14" s="6">
        <v>44343</v>
      </c>
      <c r="H14" s="5">
        <v>3</v>
      </c>
      <c r="I14" s="5">
        <v>1</v>
      </c>
      <c r="J14" s="5">
        <v>3</v>
      </c>
      <c r="K14" s="5" t="s">
        <v>28</v>
      </c>
      <c r="L14" s="5">
        <v>2616</v>
      </c>
      <c r="M14" s="5">
        <v>2616</v>
      </c>
      <c r="N14" s="5" t="s">
        <v>53</v>
      </c>
      <c r="O14" s="5" t="s">
        <v>30</v>
      </c>
      <c r="P14" s="5" t="s">
        <v>31</v>
      </c>
      <c r="Q14" s="5">
        <v>0</v>
      </c>
      <c r="R14" s="8">
        <v>44342</v>
      </c>
      <c r="S14" s="6">
        <v>44358</v>
      </c>
      <c r="T14" s="5" t="s">
        <v>32</v>
      </c>
      <c r="U14" s="5">
        <v>2616</v>
      </c>
      <c r="V14" s="5">
        <v>0</v>
      </c>
      <c r="W14" s="5">
        <v>0</v>
      </c>
    </row>
    <row r="15" s="5" customFormat="1" spans="1:23">
      <c r="A15" s="5">
        <v>15317669625</v>
      </c>
      <c r="B15" s="5" t="s">
        <v>24</v>
      </c>
      <c r="C15" s="5" t="s">
        <v>25</v>
      </c>
      <c r="D15" s="5" t="s">
        <v>36</v>
      </c>
      <c r="E15" s="5" t="s">
        <v>37</v>
      </c>
      <c r="F15" s="6">
        <v>44342</v>
      </c>
      <c r="G15" s="6">
        <v>44343</v>
      </c>
      <c r="H15" s="5">
        <v>1</v>
      </c>
      <c r="I15" s="5">
        <v>1</v>
      </c>
      <c r="J15" s="5">
        <v>1</v>
      </c>
      <c r="K15" s="5" t="s">
        <v>28</v>
      </c>
      <c r="L15" s="5">
        <v>50</v>
      </c>
      <c r="M15" s="5">
        <v>50</v>
      </c>
      <c r="N15" s="5" t="s">
        <v>54</v>
      </c>
      <c r="O15" s="5" t="s">
        <v>30</v>
      </c>
      <c r="P15" s="5" t="s">
        <v>31</v>
      </c>
      <c r="Q15" s="5">
        <v>0</v>
      </c>
      <c r="R15" s="8">
        <v>44342</v>
      </c>
      <c r="S15" s="6">
        <v>44358</v>
      </c>
      <c r="T15" s="5" t="s">
        <v>32</v>
      </c>
      <c r="U15" s="5">
        <v>50</v>
      </c>
      <c r="V15" s="5">
        <v>0</v>
      </c>
      <c r="W15" s="5">
        <v>0</v>
      </c>
    </row>
    <row r="16" s="5" customFormat="1" spans="1:24">
      <c r="A16" s="5">
        <v>15317700548</v>
      </c>
      <c r="B16" s="5" t="s">
        <v>24</v>
      </c>
      <c r="C16" s="5" t="s">
        <v>25</v>
      </c>
      <c r="D16" s="5" t="s">
        <v>55</v>
      </c>
      <c r="E16" s="5" t="s">
        <v>56</v>
      </c>
      <c r="F16" s="6">
        <v>44342</v>
      </c>
      <c r="G16" s="6">
        <v>44343</v>
      </c>
      <c r="H16" s="5">
        <v>1</v>
      </c>
      <c r="I16" s="5">
        <v>1</v>
      </c>
      <c r="J16" s="5">
        <v>1</v>
      </c>
      <c r="K16" s="5" t="s">
        <v>28</v>
      </c>
      <c r="L16" s="5">
        <v>283</v>
      </c>
      <c r="M16" s="5">
        <v>283</v>
      </c>
      <c r="N16" s="5" t="s">
        <v>57</v>
      </c>
      <c r="O16" s="5" t="s">
        <v>30</v>
      </c>
      <c r="P16" s="5" t="s">
        <v>31</v>
      </c>
      <c r="Q16" s="5">
        <v>0</v>
      </c>
      <c r="R16" s="8">
        <v>44342</v>
      </c>
      <c r="S16" s="6">
        <v>44358</v>
      </c>
      <c r="T16" s="5" t="s">
        <v>32</v>
      </c>
      <c r="U16" s="5">
        <v>283</v>
      </c>
      <c r="V16" s="5">
        <v>0</v>
      </c>
      <c r="W16" s="5">
        <v>0</v>
      </c>
      <c r="X16" s="5">
        <v>2132407</v>
      </c>
    </row>
    <row r="17" s="5" customFormat="1" spans="1:23">
      <c r="A17" s="5">
        <v>15317508178</v>
      </c>
      <c r="B17" s="5" t="s">
        <v>24</v>
      </c>
      <c r="C17" s="5" t="s">
        <v>39</v>
      </c>
      <c r="D17" s="5" t="s">
        <v>51</v>
      </c>
      <c r="E17" s="5" t="s">
        <v>52</v>
      </c>
      <c r="F17" s="6">
        <v>44342</v>
      </c>
      <c r="G17" s="6">
        <v>44343</v>
      </c>
      <c r="H17" s="5">
        <v>3</v>
      </c>
      <c r="I17" s="5">
        <v>1</v>
      </c>
      <c r="J17" s="5">
        <v>3</v>
      </c>
      <c r="K17" s="5" t="s">
        <v>28</v>
      </c>
      <c r="L17" s="5">
        <v>-2616</v>
      </c>
      <c r="M17" s="5">
        <v>-2616</v>
      </c>
      <c r="N17" s="5" t="s">
        <v>53</v>
      </c>
      <c r="O17" s="5" t="s">
        <v>30</v>
      </c>
      <c r="P17" s="5" t="s">
        <v>31</v>
      </c>
      <c r="Q17" s="5">
        <v>0</v>
      </c>
      <c r="R17" s="8">
        <v>44342</v>
      </c>
      <c r="S17" s="6">
        <v>44358</v>
      </c>
      <c r="T17" s="5" t="s">
        <v>32</v>
      </c>
      <c r="U17" s="5">
        <v>-2616</v>
      </c>
      <c r="V17" s="5">
        <v>0</v>
      </c>
      <c r="W17" s="5">
        <v>0</v>
      </c>
    </row>
    <row r="18" s="5" customFormat="1" spans="1:23">
      <c r="A18" s="5">
        <v>15318597963</v>
      </c>
      <c r="B18" s="5" t="s">
        <v>24</v>
      </c>
      <c r="C18" s="5" t="s">
        <v>25</v>
      </c>
      <c r="D18" s="5" t="s">
        <v>58</v>
      </c>
      <c r="E18" s="5" t="s">
        <v>59</v>
      </c>
      <c r="F18" s="6">
        <v>44342</v>
      </c>
      <c r="G18" s="6">
        <v>44343</v>
      </c>
      <c r="H18" s="5">
        <v>1</v>
      </c>
      <c r="I18" s="5">
        <v>1</v>
      </c>
      <c r="J18" s="5">
        <v>1</v>
      </c>
      <c r="K18" s="5" t="s">
        <v>28</v>
      </c>
      <c r="L18" s="5">
        <v>45</v>
      </c>
      <c r="M18" s="5">
        <v>45</v>
      </c>
      <c r="N18" s="5" t="s">
        <v>60</v>
      </c>
      <c r="O18" s="5" t="s">
        <v>30</v>
      </c>
      <c r="P18" s="5" t="s">
        <v>31</v>
      </c>
      <c r="Q18" s="5">
        <v>0</v>
      </c>
      <c r="R18" s="8">
        <v>44342</v>
      </c>
      <c r="S18" s="6">
        <v>44358</v>
      </c>
      <c r="T18" s="5" t="s">
        <v>32</v>
      </c>
      <c r="U18" s="5">
        <v>45</v>
      </c>
      <c r="V18" s="5">
        <v>0</v>
      </c>
      <c r="W18" s="5">
        <v>0</v>
      </c>
    </row>
    <row r="19" s="5" customFormat="1" spans="1:23">
      <c r="A19" s="5">
        <v>15319132453</v>
      </c>
      <c r="B19" s="5" t="s">
        <v>24</v>
      </c>
      <c r="C19" s="5" t="s">
        <v>25</v>
      </c>
      <c r="D19" s="5" t="s">
        <v>61</v>
      </c>
      <c r="E19" s="5" t="s">
        <v>62</v>
      </c>
      <c r="F19" s="6">
        <v>44342</v>
      </c>
      <c r="G19" s="6">
        <v>44343</v>
      </c>
      <c r="H19" s="5">
        <v>1</v>
      </c>
      <c r="I19" s="5">
        <v>1</v>
      </c>
      <c r="J19" s="5">
        <v>1</v>
      </c>
      <c r="K19" s="5" t="s">
        <v>28</v>
      </c>
      <c r="L19" s="5">
        <v>262</v>
      </c>
      <c r="M19" s="5">
        <v>262</v>
      </c>
      <c r="N19" s="5" t="s">
        <v>63</v>
      </c>
      <c r="O19" s="5" t="s">
        <v>30</v>
      </c>
      <c r="P19" s="5" t="s">
        <v>31</v>
      </c>
      <c r="Q19" s="5">
        <v>0</v>
      </c>
      <c r="R19" s="8">
        <v>44342</v>
      </c>
      <c r="S19" s="6">
        <v>44358</v>
      </c>
      <c r="T19" s="5" t="s">
        <v>32</v>
      </c>
      <c r="U19" s="5">
        <v>262</v>
      </c>
      <c r="V19" s="5">
        <v>0</v>
      </c>
      <c r="W19" s="5">
        <v>0</v>
      </c>
    </row>
    <row r="20" s="5" customFormat="1" spans="1:24">
      <c r="A20" s="5">
        <v>15319136382</v>
      </c>
      <c r="B20" s="5" t="s">
        <v>24</v>
      </c>
      <c r="C20" s="5" t="s">
        <v>25</v>
      </c>
      <c r="D20" s="5" t="s">
        <v>61</v>
      </c>
      <c r="E20" s="5" t="s">
        <v>64</v>
      </c>
      <c r="F20" s="6">
        <v>44342</v>
      </c>
      <c r="G20" s="6">
        <v>44343</v>
      </c>
      <c r="H20" s="5">
        <v>1</v>
      </c>
      <c r="I20" s="5">
        <v>1</v>
      </c>
      <c r="J20" s="5">
        <v>1</v>
      </c>
      <c r="K20" s="5" t="s">
        <v>28</v>
      </c>
      <c r="L20" s="5">
        <v>268</v>
      </c>
      <c r="M20" s="5">
        <v>268</v>
      </c>
      <c r="N20" s="5" t="s">
        <v>65</v>
      </c>
      <c r="O20" s="5" t="s">
        <v>30</v>
      </c>
      <c r="P20" s="5" t="s">
        <v>31</v>
      </c>
      <c r="Q20" s="5">
        <v>0</v>
      </c>
      <c r="R20" s="8">
        <v>44342</v>
      </c>
      <c r="S20" s="6">
        <v>44358</v>
      </c>
      <c r="T20" s="5" t="s">
        <v>32</v>
      </c>
      <c r="U20" s="5">
        <v>268</v>
      </c>
      <c r="V20" s="5">
        <v>0</v>
      </c>
      <c r="W20" s="5">
        <v>0</v>
      </c>
      <c r="X20" s="5">
        <v>2132919</v>
      </c>
    </row>
    <row r="21" s="5" customFormat="1" spans="1:23">
      <c r="A21" s="5">
        <v>15319387218</v>
      </c>
      <c r="B21" s="5" t="s">
        <v>24</v>
      </c>
      <c r="C21" s="5" t="s">
        <v>25</v>
      </c>
      <c r="D21" s="5" t="s">
        <v>58</v>
      </c>
      <c r="E21" s="5" t="s">
        <v>59</v>
      </c>
      <c r="F21" s="6">
        <v>44342</v>
      </c>
      <c r="G21" s="6">
        <v>44343</v>
      </c>
      <c r="H21" s="5">
        <v>1</v>
      </c>
      <c r="I21" s="5">
        <v>1</v>
      </c>
      <c r="J21" s="5">
        <v>1</v>
      </c>
      <c r="K21" s="5" t="s">
        <v>28</v>
      </c>
      <c r="L21" s="5">
        <v>45</v>
      </c>
      <c r="M21" s="5">
        <v>45</v>
      </c>
      <c r="N21" s="5" t="s">
        <v>66</v>
      </c>
      <c r="O21" s="5" t="s">
        <v>30</v>
      </c>
      <c r="P21" s="5" t="s">
        <v>31</v>
      </c>
      <c r="Q21" s="5">
        <v>0</v>
      </c>
      <c r="R21" s="8">
        <v>44342</v>
      </c>
      <c r="S21" s="6">
        <v>44358</v>
      </c>
      <c r="T21" s="5" t="s">
        <v>32</v>
      </c>
      <c r="U21" s="5">
        <v>45</v>
      </c>
      <c r="V21" s="5">
        <v>0</v>
      </c>
      <c r="W21" s="5">
        <v>0</v>
      </c>
    </row>
    <row r="22" s="5" customFormat="1" spans="1:23">
      <c r="A22" s="5">
        <v>15319387218</v>
      </c>
      <c r="B22" s="5" t="s">
        <v>24</v>
      </c>
      <c r="C22" s="5" t="s">
        <v>39</v>
      </c>
      <c r="D22" s="5" t="s">
        <v>58</v>
      </c>
      <c r="E22" s="5" t="s">
        <v>59</v>
      </c>
      <c r="F22" s="6">
        <v>44342</v>
      </c>
      <c r="G22" s="6">
        <v>44343</v>
      </c>
      <c r="H22" s="5">
        <v>1</v>
      </c>
      <c r="I22" s="5">
        <v>1</v>
      </c>
      <c r="J22" s="5">
        <v>1</v>
      </c>
      <c r="K22" s="5" t="s">
        <v>28</v>
      </c>
      <c r="L22" s="5">
        <v>-45</v>
      </c>
      <c r="M22" s="5">
        <v>-45</v>
      </c>
      <c r="N22" s="5" t="s">
        <v>66</v>
      </c>
      <c r="O22" s="5" t="s">
        <v>30</v>
      </c>
      <c r="P22" s="5" t="s">
        <v>31</v>
      </c>
      <c r="Q22" s="5">
        <v>0</v>
      </c>
      <c r="R22" s="8">
        <v>44342</v>
      </c>
      <c r="S22" s="6">
        <v>44358</v>
      </c>
      <c r="T22" s="5" t="s">
        <v>32</v>
      </c>
      <c r="U22" s="5">
        <v>-45</v>
      </c>
      <c r="V22" s="5">
        <v>0</v>
      </c>
      <c r="W22" s="5">
        <v>0</v>
      </c>
    </row>
    <row r="23" s="5" customFormat="1" spans="1:24">
      <c r="A23" s="5">
        <v>15016479934</v>
      </c>
      <c r="B23" s="5" t="s">
        <v>24</v>
      </c>
      <c r="C23" s="5" t="s">
        <v>25</v>
      </c>
      <c r="D23" s="5" t="s">
        <v>67</v>
      </c>
      <c r="E23" s="5" t="s">
        <v>68</v>
      </c>
      <c r="F23" s="6">
        <v>44342</v>
      </c>
      <c r="G23" s="6">
        <v>44343</v>
      </c>
      <c r="H23" s="5">
        <v>1</v>
      </c>
      <c r="I23" s="5">
        <v>1</v>
      </c>
      <c r="J23" s="5">
        <v>1</v>
      </c>
      <c r="K23" s="5" t="s">
        <v>28</v>
      </c>
      <c r="L23" s="5">
        <v>279</v>
      </c>
      <c r="M23" s="5">
        <v>279</v>
      </c>
      <c r="N23" s="5" t="s">
        <v>69</v>
      </c>
      <c r="O23" s="5" t="s">
        <v>30</v>
      </c>
      <c r="P23" s="5" t="s">
        <v>31</v>
      </c>
      <c r="Q23" s="5">
        <v>0</v>
      </c>
      <c r="R23" s="8">
        <v>44312</v>
      </c>
      <c r="S23" s="6">
        <v>44358</v>
      </c>
      <c r="T23" s="5" t="s">
        <v>32</v>
      </c>
      <c r="U23" s="5">
        <v>279</v>
      </c>
      <c r="V23" s="5">
        <v>0</v>
      </c>
      <c r="W23" s="5">
        <v>0</v>
      </c>
      <c r="X23" s="5">
        <v>2085541</v>
      </c>
    </row>
    <row r="24" s="5" customFormat="1" spans="1:24">
      <c r="A24" s="5">
        <v>15016479934</v>
      </c>
      <c r="B24" s="5" t="s">
        <v>24</v>
      </c>
      <c r="C24" s="5" t="s">
        <v>39</v>
      </c>
      <c r="D24" s="5" t="s">
        <v>67</v>
      </c>
      <c r="E24" s="5" t="s">
        <v>68</v>
      </c>
      <c r="F24" s="6">
        <v>44342</v>
      </c>
      <c r="G24" s="6">
        <v>44343</v>
      </c>
      <c r="H24" s="5">
        <v>1</v>
      </c>
      <c r="I24" s="5">
        <v>1</v>
      </c>
      <c r="J24" s="5">
        <v>1</v>
      </c>
      <c r="K24" s="5" t="s">
        <v>28</v>
      </c>
      <c r="L24" s="5">
        <v>-279</v>
      </c>
      <c r="M24" s="5">
        <v>-279</v>
      </c>
      <c r="N24" s="5" t="s">
        <v>69</v>
      </c>
      <c r="O24" s="5" t="s">
        <v>30</v>
      </c>
      <c r="P24" s="5" t="s">
        <v>31</v>
      </c>
      <c r="Q24" s="5">
        <v>0</v>
      </c>
      <c r="R24" s="8">
        <v>44312</v>
      </c>
      <c r="S24" s="6">
        <v>44358</v>
      </c>
      <c r="T24" s="5" t="s">
        <v>32</v>
      </c>
      <c r="U24" s="5">
        <v>-279</v>
      </c>
      <c r="V24" s="5">
        <v>0</v>
      </c>
      <c r="W24" s="5">
        <v>0</v>
      </c>
      <c r="X24" s="5">
        <v>2085541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9"/>
  <sheetViews>
    <sheetView tabSelected="1" workbookViewId="0">
      <selection activeCell="G41" sqref="G41"/>
    </sheetView>
  </sheetViews>
  <sheetFormatPr defaultColWidth="9" defaultRowHeight="13.5"/>
  <cols>
    <col min="1" max="1" width="12.75" style="4" customWidth="1"/>
    <col min="2" max="3" width="10.375" style="4"/>
    <col min="4" max="4" width="9.375" style="4"/>
    <col min="5" max="6" width="9" style="4"/>
    <col min="7" max="7" width="9.375" style="4"/>
    <col min="8" max="9" width="9" style="4"/>
    <col min="10" max="10" width="9.375" style="4"/>
    <col min="11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15253651795</v>
      </c>
      <c r="B2" s="6">
        <v>44341</v>
      </c>
      <c r="C2" s="6">
        <v>44343</v>
      </c>
      <c r="D2" s="5">
        <v>440</v>
      </c>
      <c r="E2" s="4" t="str">
        <f>VLOOKUP(A2,HOP!A:L,12,0)</f>
        <v>440.00</v>
      </c>
      <c r="F2" s="4" t="str">
        <f>VLOOKUP(A2,HOP!A:C,3,0)</f>
        <v>2130680</v>
      </c>
      <c r="G2" s="4">
        <f t="shared" ref="G2:G18" si="0">D2-E2</f>
        <v>0</v>
      </c>
      <c r="H2" s="4" t="str">
        <f>$H$1&amp;F2</f>
        <v>，2130680</v>
      </c>
      <c r="I2" s="4" t="str">
        <f>VLOOKUP(A2,HOP!A:T,20,0)</f>
        <v>直采</v>
      </c>
    </row>
    <row r="3" s="4" customFormat="1" spans="1:9">
      <c r="A3" s="5">
        <v>15254198953</v>
      </c>
      <c r="B3" s="6">
        <v>44342</v>
      </c>
      <c r="C3" s="6">
        <v>44343</v>
      </c>
      <c r="D3" s="5">
        <v>170</v>
      </c>
      <c r="E3" s="4" t="str">
        <f>VLOOKUP(A3,HOP!A:L,12,0)</f>
        <v>170.00</v>
      </c>
      <c r="F3" s="4" t="str">
        <f>VLOOKUP(A3,HOP!A:C,3,0)</f>
        <v>2131349</v>
      </c>
      <c r="G3" s="4">
        <f t="shared" si="0"/>
        <v>0</v>
      </c>
      <c r="H3" s="4" t="str">
        <f>$H$1&amp;F3</f>
        <v>，2131349</v>
      </c>
      <c r="I3" s="4" t="str">
        <f>VLOOKUP(A3,HOP!A:T,20,0)</f>
        <v>直采</v>
      </c>
    </row>
    <row r="4" s="4" customFormat="1" hidden="1" spans="1:9">
      <c r="A4" s="5">
        <v>15254584829</v>
      </c>
      <c r="B4" s="6">
        <v>44342</v>
      </c>
      <c r="C4" s="6">
        <v>44343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>$H$1&amp;F4</f>
        <v>#N/A</v>
      </c>
      <c r="I4" s="4" t="e">
        <f>VLOOKUP(A4,HOP!A:T,20,0)</f>
        <v>#N/A</v>
      </c>
    </row>
    <row r="5" s="4" customFormat="1" hidden="1" spans="1:9">
      <c r="A5" s="5">
        <v>15254594035</v>
      </c>
      <c r="B5" s="6">
        <v>44342</v>
      </c>
      <c r="C5" s="6">
        <v>44343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>$H$1&amp;F5</f>
        <v>#N/A</v>
      </c>
      <c r="I5" s="4" t="e">
        <f>VLOOKUP(A5,HOP!A:T,20,0)</f>
        <v>#N/A</v>
      </c>
    </row>
    <row r="6" s="4" customFormat="1" spans="1:9">
      <c r="A6" s="5">
        <v>15254609742</v>
      </c>
      <c r="B6" s="6">
        <v>44342</v>
      </c>
      <c r="C6" s="6">
        <v>44343</v>
      </c>
      <c r="D6" s="5">
        <v>202</v>
      </c>
      <c r="E6" s="4" t="str">
        <f>VLOOKUP(A6,HOP!A:L,12,0)</f>
        <v>202.00</v>
      </c>
      <c r="F6" s="4" t="str">
        <f>VLOOKUP(A6,HOP!A:C,3,0)</f>
        <v>2131821</v>
      </c>
      <c r="G6" s="4">
        <f t="shared" si="0"/>
        <v>0</v>
      </c>
      <c r="H6" s="4" t="str">
        <f>$H$1&amp;F6</f>
        <v>，2131821</v>
      </c>
      <c r="I6" s="4" t="str">
        <f>VLOOKUP(A6,HOP!A:T,20,0)</f>
        <v>直采</v>
      </c>
    </row>
    <row r="7" s="4" customFormat="1" spans="1:9">
      <c r="A7" s="5">
        <v>15315740899</v>
      </c>
      <c r="B7" s="6">
        <v>44342</v>
      </c>
      <c r="C7" s="6">
        <v>44343</v>
      </c>
      <c r="D7" s="5">
        <v>230</v>
      </c>
      <c r="E7" s="4" t="str">
        <f>VLOOKUP(A7,HOP!A:L,12,0)</f>
        <v>230.00</v>
      </c>
      <c r="F7" s="4" t="str">
        <f>VLOOKUP(A7,HOP!A:C,3,0)</f>
        <v>2132050</v>
      </c>
      <c r="G7" s="4">
        <f t="shared" si="0"/>
        <v>0</v>
      </c>
      <c r="H7" s="4" t="str">
        <f>$H$1&amp;F7</f>
        <v>，2132050</v>
      </c>
      <c r="I7" s="4" t="str">
        <f>VLOOKUP(A7,HOP!A:T,20,0)</f>
        <v>直采</v>
      </c>
    </row>
    <row r="8" s="4" customFormat="1" spans="1:10">
      <c r="A8" s="5">
        <v>15316883391</v>
      </c>
      <c r="B8" s="6">
        <v>44342</v>
      </c>
      <c r="C8" s="6">
        <v>44343</v>
      </c>
      <c r="D8" s="5">
        <v>75</v>
      </c>
      <c r="E8" s="4">
        <v>75</v>
      </c>
      <c r="F8" s="9" t="s">
        <v>71</v>
      </c>
      <c r="G8" s="4">
        <f t="shared" si="0"/>
        <v>0</v>
      </c>
      <c r="H8" s="4" t="str">
        <f>$H$1&amp;F8</f>
        <v>，202106111743420020</v>
      </c>
      <c r="I8" s="4" t="e">
        <f>VLOOKUP(A8,HOP!A:T,20,0)</f>
        <v>#N/A</v>
      </c>
      <c r="J8" s="4">
        <v>6.11</v>
      </c>
    </row>
    <row r="9" s="4" customFormat="1" hidden="1" spans="1:9">
      <c r="A9" s="5">
        <v>15316778362</v>
      </c>
      <c r="B9" s="6">
        <v>44342</v>
      </c>
      <c r="C9" s="6">
        <v>44343</v>
      </c>
      <c r="D9" s="5">
        <v>0</v>
      </c>
      <c r="E9" s="4" t="str">
        <f>VLOOKUP(A9,HOP!A:L,12,0)</f>
        <v>0.00</v>
      </c>
      <c r="F9" s="4" t="str">
        <f>VLOOKUP(A9,HOP!A:C,3,0)</f>
        <v>2132168</v>
      </c>
      <c r="G9" s="4">
        <f t="shared" si="0"/>
        <v>0</v>
      </c>
      <c r="H9" s="4" t="str">
        <f>$H$1&amp;F9</f>
        <v>，2132168</v>
      </c>
      <c r="I9" s="4" t="str">
        <f>VLOOKUP(A9,HOP!A:T,20,0)</f>
        <v>直采</v>
      </c>
    </row>
    <row r="10" s="4" customFormat="1" spans="1:9">
      <c r="A10" s="5">
        <v>15317431875</v>
      </c>
      <c r="B10" s="6">
        <v>44342</v>
      </c>
      <c r="C10" s="6">
        <v>44343</v>
      </c>
      <c r="D10" s="5">
        <v>206</v>
      </c>
      <c r="E10" s="4" t="str">
        <f>VLOOKUP(A10,HOP!A:L,12,0)</f>
        <v>206.00</v>
      </c>
      <c r="F10" s="4" t="str">
        <f>VLOOKUP(A10,HOP!A:C,3,0)</f>
        <v>2132326</v>
      </c>
      <c r="G10" s="4">
        <f t="shared" si="0"/>
        <v>0</v>
      </c>
      <c r="H10" s="4" t="str">
        <f>$H$1&amp;F10</f>
        <v>，2132326</v>
      </c>
      <c r="I10" s="4" t="str">
        <f>VLOOKUP(A10,HOP!A:T,20,0)</f>
        <v>直采</v>
      </c>
    </row>
    <row r="11" s="4" customFormat="1" hidden="1" spans="1:9">
      <c r="A11" s="5">
        <v>15317508178</v>
      </c>
      <c r="B11" s="6">
        <v>44342</v>
      </c>
      <c r="C11" s="6">
        <v>44343</v>
      </c>
      <c r="D11" s="5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>$H$1&amp;F11</f>
        <v>#N/A</v>
      </c>
      <c r="I11" s="4" t="e">
        <f>VLOOKUP(A11,HOP!A:T,20,0)</f>
        <v>#N/A</v>
      </c>
    </row>
    <row r="12" s="4" customFormat="1" spans="1:9">
      <c r="A12" s="5">
        <v>15317669625</v>
      </c>
      <c r="B12" s="6">
        <v>44342</v>
      </c>
      <c r="C12" s="6">
        <v>44343</v>
      </c>
      <c r="D12" s="5">
        <v>50</v>
      </c>
      <c r="E12" s="4" t="str">
        <f>VLOOKUP(A12,HOP!A:L,12,0)</f>
        <v>50.00</v>
      </c>
      <c r="F12" s="4" t="str">
        <f>VLOOKUP(A12,HOP!A:C,3,0)</f>
        <v>2132393</v>
      </c>
      <c r="G12" s="4">
        <f t="shared" si="0"/>
        <v>0</v>
      </c>
      <c r="H12" s="4" t="str">
        <f>$H$1&amp;F12</f>
        <v>，2132393</v>
      </c>
      <c r="I12" s="4" t="str">
        <f>VLOOKUP(A12,HOP!A:T,20,0)</f>
        <v>Saas酒店</v>
      </c>
    </row>
    <row r="13" s="4" customFormat="1" spans="1:9">
      <c r="A13" s="5">
        <v>15317700548</v>
      </c>
      <c r="B13" s="6">
        <v>44342</v>
      </c>
      <c r="C13" s="6">
        <v>44343</v>
      </c>
      <c r="D13" s="5">
        <v>283</v>
      </c>
      <c r="E13" s="4" t="str">
        <f>VLOOKUP(A13,HOP!A:L,12,0)</f>
        <v>283.00</v>
      </c>
      <c r="F13" s="4" t="str">
        <f>VLOOKUP(A13,HOP!A:C,3,0)</f>
        <v>2132407</v>
      </c>
      <c r="G13" s="4">
        <f t="shared" si="0"/>
        <v>0</v>
      </c>
      <c r="H13" s="4" t="str">
        <f>$H$1&amp;F13</f>
        <v>，2132407</v>
      </c>
      <c r="I13" s="4" t="str">
        <f>VLOOKUP(A13,HOP!A:T,20,0)</f>
        <v>Saas酒店</v>
      </c>
    </row>
    <row r="14" s="4" customFormat="1" spans="1:10">
      <c r="A14" s="5">
        <v>15318597963</v>
      </c>
      <c r="B14" s="6">
        <v>44342</v>
      </c>
      <c r="C14" s="6">
        <v>44343</v>
      </c>
      <c r="D14" s="5">
        <v>45</v>
      </c>
      <c r="E14" s="4">
        <v>45</v>
      </c>
      <c r="F14" s="9" t="s">
        <v>72</v>
      </c>
      <c r="G14" s="4">
        <f t="shared" si="0"/>
        <v>0</v>
      </c>
      <c r="H14" s="4" t="str">
        <f>$H$1&amp;F14</f>
        <v>，202106111208340021</v>
      </c>
      <c r="I14" s="4" t="e">
        <f>VLOOKUP(A14,HOP!A:T,20,0)</f>
        <v>#N/A</v>
      </c>
      <c r="J14" s="4">
        <v>6.11</v>
      </c>
    </row>
    <row r="15" s="4" customFormat="1" spans="1:9">
      <c r="A15" s="5">
        <v>15319132453</v>
      </c>
      <c r="B15" s="6">
        <v>44342</v>
      </c>
      <c r="C15" s="6">
        <v>44343</v>
      </c>
      <c r="D15" s="5">
        <v>262</v>
      </c>
      <c r="E15" s="4" t="str">
        <f>VLOOKUP(A15,HOP!A:L,12,0)</f>
        <v>262.00</v>
      </c>
      <c r="F15" s="4" t="str">
        <f>VLOOKUP(A15,HOP!A:C,3,0)</f>
        <v>2132915</v>
      </c>
      <c r="G15" s="4">
        <f t="shared" si="0"/>
        <v>0</v>
      </c>
      <c r="H15" s="4" t="str">
        <f>$H$1&amp;F15</f>
        <v>，2132915</v>
      </c>
      <c r="I15" s="4" t="str">
        <f>VLOOKUP(A15,HOP!A:T,20,0)</f>
        <v>Saas酒店</v>
      </c>
    </row>
    <row r="16" s="4" customFormat="1" spans="1:9">
      <c r="A16" s="5">
        <v>15319136382</v>
      </c>
      <c r="B16" s="6">
        <v>44342</v>
      </c>
      <c r="C16" s="6">
        <v>44343</v>
      </c>
      <c r="D16" s="5">
        <v>268</v>
      </c>
      <c r="E16" s="4" t="str">
        <f>VLOOKUP(A16,HOP!A:L,12,0)</f>
        <v>268.00</v>
      </c>
      <c r="F16" s="4" t="str">
        <f>VLOOKUP(A16,HOP!A:C,3,0)</f>
        <v>2132919</v>
      </c>
      <c r="G16" s="4">
        <f t="shared" si="0"/>
        <v>0</v>
      </c>
      <c r="H16" s="4" t="str">
        <f>$H$1&amp;F16</f>
        <v>，2132919</v>
      </c>
      <c r="I16" s="4" t="str">
        <f>VLOOKUP(A16,HOP!A:T,20,0)</f>
        <v>Saas酒店</v>
      </c>
    </row>
    <row r="17" s="4" customFormat="1" hidden="1" spans="1:9">
      <c r="A17" s="5">
        <v>15319387218</v>
      </c>
      <c r="B17" s="6">
        <v>44342</v>
      </c>
      <c r="C17" s="6">
        <v>44343</v>
      </c>
      <c r="D17" s="5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>$H$1&amp;F17</f>
        <v>#N/A</v>
      </c>
      <c r="I17" s="4" t="e">
        <f>VLOOKUP(A17,HOP!A:T,20,0)</f>
        <v>#N/A</v>
      </c>
    </row>
    <row r="18" s="4" customFormat="1" hidden="1" spans="1:9">
      <c r="A18" s="5">
        <v>15016479934</v>
      </c>
      <c r="B18" s="6">
        <v>44342</v>
      </c>
      <c r="C18" s="6">
        <v>44343</v>
      </c>
      <c r="D18" s="5">
        <v>0</v>
      </c>
      <c r="E18" s="4" t="str">
        <f>VLOOKUP(A18,HOP!A:L,12,0)</f>
        <v>0.00</v>
      </c>
      <c r="F18" s="4" t="str">
        <f>VLOOKUP(A18,HOP!A:C,3,0)</f>
        <v>2085541</v>
      </c>
      <c r="G18" s="4">
        <f t="shared" si="0"/>
        <v>0</v>
      </c>
      <c r="H18" s="4" t="str">
        <f>$H$1&amp;F18</f>
        <v>，2085541</v>
      </c>
      <c r="I18" s="4" t="str">
        <f>VLOOKUP(A18,HOP!A:T,20,0)</f>
        <v>直采</v>
      </c>
    </row>
    <row r="19" s="4" customFormat="1" spans="2:3">
      <c r="B19" s="7"/>
      <c r="C19" s="7"/>
    </row>
    <row r="20" s="4" customFormat="1" spans="2:4">
      <c r="B20" s="7"/>
      <c r="C20" s="7"/>
      <c r="D20" s="4">
        <f>SUM(D2:D19)</f>
        <v>2231</v>
      </c>
    </row>
    <row r="21" s="4" customFormat="1" spans="2:3">
      <c r="B21" s="7"/>
      <c r="C21" s="7"/>
    </row>
    <row r="22" s="4" customFormat="1" spans="2:3">
      <c r="B22" s="7"/>
      <c r="C22" s="7"/>
    </row>
    <row r="23" s="4" customFormat="1" spans="1:3">
      <c r="A23" s="4" t="s">
        <v>73</v>
      </c>
      <c r="B23" s="7"/>
      <c r="C23" s="7"/>
    </row>
    <row r="24" s="4" customFormat="1" spans="1:3">
      <c r="A24" s="4" t="s">
        <v>74</v>
      </c>
      <c r="B24" s="7"/>
      <c r="C24" s="7"/>
    </row>
    <row r="25" s="4" customFormat="1" spans="1:3">
      <c r="A25" s="4" t="s">
        <v>75</v>
      </c>
      <c r="B25" s="7"/>
      <c r="C25" s="7"/>
    </row>
    <row r="26" s="4" customFormat="1" spans="1:3">
      <c r="A26" s="4" t="s">
        <v>76</v>
      </c>
      <c r="B26" s="7"/>
      <c r="C26" s="7"/>
    </row>
    <row r="27" s="4" customFormat="1" spans="2:3">
      <c r="B27" s="7"/>
      <c r="C27" s="7"/>
    </row>
    <row r="28" s="4" customFormat="1" spans="2:3">
      <c r="B28" s="7"/>
      <c r="C28" s="7"/>
    </row>
    <row r="29" s="4" customFormat="1" spans="2:3">
      <c r="B29" s="7"/>
      <c r="C29" s="7"/>
    </row>
    <row r="30" s="4" customFormat="1" spans="2:3">
      <c r="B30" s="7"/>
      <c r="C30" s="7"/>
    </row>
    <row r="31" s="4" customFormat="1" spans="2:3">
      <c r="B31" s="7"/>
      <c r="C31" s="7"/>
    </row>
    <row r="32" s="4" customFormat="1" spans="2:3">
      <c r="B32" s="7"/>
      <c r="C32" s="7"/>
    </row>
    <row r="33" s="4" customFormat="1" spans="2:3">
      <c r="B33" s="7"/>
      <c r="C33" s="7"/>
    </row>
    <row r="34" s="4" customFormat="1" spans="2:3">
      <c r="B34" s="7"/>
      <c r="C34" s="7"/>
    </row>
    <row r="35" s="4" customFormat="1" spans="2:3">
      <c r="B35" s="7"/>
      <c r="C35" s="7"/>
    </row>
    <row r="36" s="4" customFormat="1" spans="2:3">
      <c r="B36" s="7"/>
      <c r="C36" s="7"/>
    </row>
    <row r="37" s="4" customFormat="1" spans="2:3">
      <c r="B37" s="7"/>
      <c r="C37" s="7"/>
    </row>
    <row r="38" s="4" customFormat="1" spans="2:3">
      <c r="B38" s="7"/>
      <c r="C38" s="7"/>
    </row>
    <row r="39" s="4" customFormat="1" spans="2:3">
      <c r="B39" s="7"/>
      <c r="C39" s="7"/>
    </row>
    <row r="40" s="4" customFormat="1" spans="2:3">
      <c r="B40" s="7"/>
      <c r="C40" s="7"/>
    </row>
    <row r="41" s="4" customFormat="1" spans="2:3">
      <c r="B41" s="7"/>
      <c r="C41" s="7"/>
    </row>
    <row r="42" s="4" customFormat="1" spans="2:3">
      <c r="B42" s="7"/>
      <c r="C42" s="7"/>
    </row>
    <row r="43" s="4" customFormat="1" spans="2:3">
      <c r="B43" s="7"/>
      <c r="C43" s="7"/>
    </row>
    <row r="44" s="4" customFormat="1" spans="2:3">
      <c r="B44" s="7"/>
      <c r="C44" s="7"/>
    </row>
    <row r="45" s="4" customFormat="1" spans="2:3">
      <c r="B45" s="7"/>
      <c r="C45" s="7"/>
    </row>
    <row r="46" s="4" customFormat="1" spans="2:3">
      <c r="B46" s="7"/>
      <c r="C46" s="7"/>
    </row>
    <row r="47" s="4" customFormat="1" spans="2:3">
      <c r="B47" s="7"/>
      <c r="C47" s="7"/>
    </row>
    <row r="48" s="4" customFormat="1" spans="2:3">
      <c r="B48" s="7"/>
      <c r="C48" s="7"/>
    </row>
    <row r="49" s="4" customFormat="1" spans="2:3">
      <c r="B49" s="7"/>
      <c r="C49" s="7"/>
    </row>
    <row r="50" s="4" customFormat="1" spans="2:3">
      <c r="B50" s="7"/>
      <c r="C50" s="7"/>
    </row>
    <row r="51" s="4" customFormat="1" spans="2:3">
      <c r="B51" s="7"/>
      <c r="C51" s="7"/>
    </row>
    <row r="52" s="4" customFormat="1" spans="2:3">
      <c r="B52" s="7"/>
      <c r="C52" s="7"/>
    </row>
    <row r="53" s="4" customFormat="1" spans="2:3">
      <c r="B53" s="7"/>
      <c r="C53" s="7"/>
    </row>
    <row r="54" s="4" customFormat="1" spans="2:3">
      <c r="B54" s="7"/>
      <c r="C54" s="7"/>
    </row>
    <row r="55" s="4" customFormat="1" spans="2:3">
      <c r="B55" s="7"/>
      <c r="C55" s="7"/>
    </row>
    <row r="56" s="4" customFormat="1" spans="2:3">
      <c r="B56" s="7"/>
      <c r="C56" s="7"/>
    </row>
    <row r="57" s="4" customFormat="1" spans="2:3">
      <c r="B57" s="7"/>
      <c r="C57" s="7"/>
    </row>
    <row r="58" s="4" customFormat="1" spans="2:3">
      <c r="B58" s="7"/>
      <c r="C58" s="7"/>
    </row>
    <row r="59" s="4" customFormat="1" spans="2:3">
      <c r="B59" s="7"/>
      <c r="C59" s="7"/>
    </row>
    <row r="60" s="4" customFormat="1" spans="2:3">
      <c r="B60" s="7"/>
      <c r="C60" s="7"/>
    </row>
    <row r="61" s="4" customFormat="1" spans="2:3">
      <c r="B61" s="7"/>
      <c r="C61" s="7"/>
    </row>
    <row r="62" s="4" customFormat="1" spans="2:3">
      <c r="B62" s="7"/>
      <c r="C62" s="7"/>
    </row>
    <row r="63" s="4" customFormat="1" spans="2:3">
      <c r="B63" s="7"/>
      <c r="C63" s="7"/>
    </row>
    <row r="64" s="4" customFormat="1" spans="2:3">
      <c r="B64" s="7"/>
      <c r="C64" s="7"/>
    </row>
    <row r="65" s="4" customFormat="1" spans="2:3">
      <c r="B65" s="7"/>
      <c r="C65" s="7"/>
    </row>
    <row r="66" s="4" customFormat="1" spans="2:3">
      <c r="B66" s="7"/>
      <c r="C66" s="7"/>
    </row>
    <row r="67" s="4" customFormat="1" spans="2:3">
      <c r="B67" s="7"/>
      <c r="C67" s="7"/>
    </row>
    <row r="68" s="4" customFormat="1" spans="2:3">
      <c r="B68" s="7"/>
      <c r="C68" s="7"/>
    </row>
    <row r="69" s="4" customFormat="1" spans="2:3">
      <c r="B69" s="7"/>
      <c r="C69" s="7"/>
    </row>
    <row r="70" s="4" customFormat="1" spans="2:3">
      <c r="B70" s="7"/>
      <c r="C70" s="7"/>
    </row>
    <row r="71" s="4" customFormat="1" spans="2:3">
      <c r="B71" s="7"/>
      <c r="C71" s="7"/>
    </row>
    <row r="72" s="4" customFormat="1" spans="2:3">
      <c r="B72" s="7"/>
      <c r="C72" s="7"/>
    </row>
    <row r="73" s="4" customFormat="1" spans="2:3">
      <c r="B73" s="7"/>
      <c r="C73" s="7"/>
    </row>
    <row r="74" s="4" customFormat="1" spans="2:3">
      <c r="B74" s="7"/>
      <c r="C74" s="7"/>
    </row>
    <row r="75" s="4" customFormat="1" spans="2:3">
      <c r="B75" s="7"/>
      <c r="C75" s="7"/>
    </row>
    <row r="76" s="4" customFormat="1" spans="2:3">
      <c r="B76" s="7"/>
      <c r="C76" s="7"/>
    </row>
    <row r="77" s="4" customFormat="1" spans="2:3">
      <c r="B77" s="7"/>
      <c r="C77" s="7"/>
    </row>
    <row r="78" s="4" customFormat="1" spans="2:3">
      <c r="B78" s="7"/>
      <c r="C78" s="7"/>
    </row>
    <row r="79" s="4" customFormat="1" spans="2:3">
      <c r="B79" s="7"/>
      <c r="C79" s="7"/>
    </row>
    <row r="80" s="4" customFormat="1" spans="2:3">
      <c r="B80" s="7"/>
      <c r="C80" s="7"/>
    </row>
    <row r="81" s="4" customFormat="1" spans="2:3">
      <c r="B81" s="7"/>
      <c r="C81" s="7"/>
    </row>
    <row r="82" s="4" customFormat="1" spans="2:3">
      <c r="B82" s="7"/>
      <c r="C82" s="7"/>
    </row>
    <row r="83" s="4" customFormat="1" spans="2:3">
      <c r="B83" s="7"/>
      <c r="C83" s="7"/>
    </row>
    <row r="84" s="4" customFormat="1" spans="2:3">
      <c r="B84" s="7"/>
      <c r="C84" s="7"/>
    </row>
    <row r="85" s="4" customFormat="1" spans="2:3">
      <c r="B85" s="7"/>
      <c r="C85" s="7"/>
    </row>
    <row r="86" s="4" customFormat="1" spans="2:3">
      <c r="B86" s="7"/>
      <c r="C86" s="7"/>
    </row>
    <row r="87" s="4" customFormat="1" spans="2:3">
      <c r="B87" s="7"/>
      <c r="C87" s="7"/>
    </row>
    <row r="88" s="4" customFormat="1" spans="2:3">
      <c r="B88" s="7"/>
      <c r="C88" s="7"/>
    </row>
    <row r="89" s="4" customFormat="1" spans="2:3">
      <c r="B89" s="7"/>
      <c r="C89" s="7"/>
    </row>
    <row r="90" s="4" customFormat="1" spans="2:3">
      <c r="B90" s="7"/>
      <c r="C90" s="7"/>
    </row>
    <row r="91" s="4" customFormat="1" spans="2:3">
      <c r="B91" s="7"/>
      <c r="C91" s="7"/>
    </row>
    <row r="92" s="4" customFormat="1" spans="2:3">
      <c r="B92" s="7"/>
      <c r="C92" s="7"/>
    </row>
    <row r="93" s="4" customFormat="1" spans="2:3">
      <c r="B93" s="7"/>
      <c r="C93" s="7"/>
    </row>
    <row r="94" s="4" customFormat="1" spans="2:3">
      <c r="B94" s="7"/>
      <c r="C94" s="7"/>
    </row>
    <row r="95" s="4" customFormat="1" spans="2:3">
      <c r="B95" s="7"/>
      <c r="C95" s="7"/>
    </row>
    <row r="96" s="4" customFormat="1" spans="2:3">
      <c r="B96" s="7"/>
      <c r="C96" s="7"/>
    </row>
    <row r="97" s="4" customFormat="1" spans="2:3">
      <c r="B97" s="7"/>
      <c r="C97" s="7"/>
    </row>
    <row r="98" s="4" customFormat="1" spans="2:3">
      <c r="B98" s="7"/>
      <c r="C98" s="7"/>
    </row>
    <row r="99" s="4" customFormat="1" spans="2:3">
      <c r="B99" s="7"/>
      <c r="C99" s="7"/>
    </row>
    <row r="100" s="4" customFormat="1" spans="2:3">
      <c r="B100" s="7"/>
      <c r="C100" s="7"/>
    </row>
    <row r="101" s="4" customFormat="1" spans="2:3">
      <c r="B101" s="7"/>
      <c r="C101" s="7"/>
    </row>
    <row r="102" s="4" customFormat="1" spans="2:3">
      <c r="B102" s="7"/>
      <c r="C102" s="7"/>
    </row>
    <row r="103" s="4" customFormat="1" spans="2:3">
      <c r="B103" s="7"/>
      <c r="C103" s="7"/>
    </row>
    <row r="104" s="4" customFormat="1" spans="2:3">
      <c r="B104" s="7"/>
      <c r="C104" s="7"/>
    </row>
    <row r="105" s="4" customFormat="1" spans="2:3">
      <c r="B105" s="7"/>
      <c r="C105" s="7"/>
    </row>
    <row r="106" s="4" customFormat="1" spans="2:3">
      <c r="B106" s="7"/>
      <c r="C106" s="7"/>
    </row>
    <row r="107" s="4" customFormat="1" spans="2:3">
      <c r="B107" s="7"/>
      <c r="C107" s="7"/>
    </row>
    <row r="108" s="4" customFormat="1" spans="2:3">
      <c r="B108" s="7"/>
      <c r="C108" s="7"/>
    </row>
    <row r="109" s="4" customFormat="1" spans="2:3">
      <c r="B109" s="7"/>
      <c r="C109" s="7"/>
    </row>
    <row r="110" s="4" customFormat="1" spans="2:3">
      <c r="B110" s="7"/>
      <c r="C110" s="7"/>
    </row>
    <row r="111" s="4" customFormat="1" spans="2:3">
      <c r="B111" s="7"/>
      <c r="C111" s="7"/>
    </row>
    <row r="112" s="4" customFormat="1" spans="2:3">
      <c r="B112" s="7"/>
      <c r="C112" s="7"/>
    </row>
    <row r="113" s="4" customFormat="1" spans="2:3">
      <c r="B113" s="7"/>
      <c r="C113" s="7"/>
    </row>
    <row r="114" s="4" customFormat="1" spans="2:3">
      <c r="B114" s="7"/>
      <c r="C114" s="7"/>
    </row>
    <row r="115" s="4" customFormat="1" spans="2:3">
      <c r="B115" s="7"/>
      <c r="C115" s="7"/>
    </row>
    <row r="116" s="4" customFormat="1" spans="2:3">
      <c r="B116" s="7"/>
      <c r="C116" s="7"/>
    </row>
    <row r="117" s="4" customFormat="1" spans="2:3">
      <c r="B117" s="7"/>
      <c r="C117" s="7"/>
    </row>
    <row r="118" s="4" customFormat="1" spans="2:3">
      <c r="B118" s="7"/>
      <c r="C118" s="7"/>
    </row>
    <row r="119" s="4" customFormat="1" spans="2:3">
      <c r="B119" s="7"/>
      <c r="C119" s="7"/>
    </row>
    <row r="120" s="4" customFormat="1" spans="2:3">
      <c r="B120" s="7"/>
      <c r="C120" s="7"/>
    </row>
    <row r="121" s="4" customFormat="1" spans="2:3">
      <c r="B121" s="7"/>
      <c r="C121" s="7"/>
    </row>
    <row r="122" s="4" customFormat="1" spans="2:3">
      <c r="B122" s="7"/>
      <c r="C122" s="7"/>
    </row>
    <row r="123" s="4" customFormat="1" spans="2:3">
      <c r="B123" s="7"/>
      <c r="C123" s="7"/>
    </row>
    <row r="124" s="4" customFormat="1" spans="2:3">
      <c r="B124" s="7"/>
      <c r="C124" s="7"/>
    </row>
    <row r="125" s="4" customFormat="1" spans="2:3">
      <c r="B125" s="7"/>
      <c r="C125" s="7"/>
    </row>
    <row r="126" s="4" customFormat="1" spans="2:3">
      <c r="B126" s="7"/>
      <c r="C126" s="7"/>
    </row>
    <row r="127" s="4" customFormat="1" spans="2:3">
      <c r="B127" s="7"/>
      <c r="C127" s="7"/>
    </row>
    <row r="128" s="4" customFormat="1" spans="2:3">
      <c r="B128" s="7"/>
      <c r="C128" s="7"/>
    </row>
    <row r="129" s="4" customFormat="1" spans="2:3">
      <c r="B129" s="7"/>
      <c r="C129" s="7"/>
    </row>
    <row r="130" s="4" customFormat="1" spans="2:3">
      <c r="B130" s="7"/>
      <c r="C130" s="7"/>
    </row>
    <row r="131" s="4" customFormat="1" spans="2:3">
      <c r="B131" s="7"/>
      <c r="C131" s="7"/>
    </row>
    <row r="132" s="4" customFormat="1" spans="2:3">
      <c r="B132" s="7"/>
      <c r="C132" s="7"/>
    </row>
    <row r="133" s="4" customFormat="1" spans="2:3">
      <c r="B133" s="7"/>
      <c r="C133" s="7"/>
    </row>
    <row r="134" s="4" customFormat="1" spans="2:3">
      <c r="B134" s="7"/>
      <c r="C134" s="7"/>
    </row>
    <row r="135" s="4" customFormat="1" spans="2:3">
      <c r="B135" s="7"/>
      <c r="C135" s="7"/>
    </row>
    <row r="136" s="4" customFormat="1" spans="2:3">
      <c r="B136" s="7"/>
      <c r="C136" s="7"/>
    </row>
    <row r="137" s="4" customFormat="1" spans="2:3">
      <c r="B137" s="7"/>
      <c r="C137" s="7"/>
    </row>
    <row r="138" s="4" customFormat="1" spans="2:3">
      <c r="B138" s="7"/>
      <c r="C138" s="7"/>
    </row>
    <row r="139" s="4" customFormat="1" spans="2:3">
      <c r="B139" s="7"/>
      <c r="C139" s="7"/>
    </row>
    <row r="140" s="4" customFormat="1" spans="2:3">
      <c r="B140" s="7"/>
      <c r="C140" s="7"/>
    </row>
    <row r="141" s="4" customFormat="1" spans="2:3">
      <c r="B141" s="7"/>
      <c r="C141" s="7"/>
    </row>
    <row r="142" s="4" customFormat="1" spans="2:3">
      <c r="B142" s="7"/>
      <c r="C142" s="7"/>
    </row>
    <row r="143" s="4" customFormat="1" spans="2:3">
      <c r="B143" s="7"/>
      <c r="C143" s="7"/>
    </row>
    <row r="144" s="4" customFormat="1" spans="2:3">
      <c r="B144" s="7"/>
      <c r="C144" s="7"/>
    </row>
    <row r="145" s="4" customFormat="1" spans="2:3">
      <c r="B145" s="7"/>
      <c r="C145" s="7"/>
    </row>
    <row r="146" s="4" customFormat="1" spans="2:3">
      <c r="B146" s="7"/>
      <c r="C146" s="7"/>
    </row>
    <row r="147" spans="2:3">
      <c r="B147" s="7"/>
      <c r="C147" s="7"/>
    </row>
    <row r="148" spans="2:3">
      <c r="B148" s="7"/>
      <c r="C148" s="7"/>
    </row>
    <row r="149" spans="2:3">
      <c r="B149" s="7"/>
      <c r="C149" s="7"/>
    </row>
    <row r="150" spans="2:3">
      <c r="B150" s="7"/>
      <c r="C150" s="7"/>
    </row>
    <row r="151" spans="2:3">
      <c r="B151" s="7"/>
      <c r="C151" s="7"/>
    </row>
    <row r="152" spans="2:3">
      <c r="B152" s="7"/>
      <c r="C152" s="7"/>
    </row>
    <row r="153" spans="2:3">
      <c r="B153" s="7"/>
      <c r="C153" s="7"/>
    </row>
    <row r="154" spans="2:3">
      <c r="B154" s="7"/>
      <c r="C154" s="7"/>
    </row>
    <row r="155" spans="2:3">
      <c r="B155" s="7"/>
      <c r="C155" s="7"/>
    </row>
    <row r="156" spans="2:3">
      <c r="B156" s="7"/>
      <c r="C156" s="7"/>
    </row>
    <row r="157" spans="2:3">
      <c r="B157" s="7"/>
      <c r="C157" s="7"/>
    </row>
    <row r="158" spans="2:3">
      <c r="B158" s="7"/>
      <c r="C158" s="7"/>
    </row>
    <row r="159" spans="2:3">
      <c r="B159" s="7"/>
      <c r="C159" s="7"/>
    </row>
    <row r="160" spans="2:3">
      <c r="B160" s="7"/>
      <c r="C160" s="7"/>
    </row>
    <row r="161" spans="2:3">
      <c r="B161" s="7"/>
      <c r="C161" s="7"/>
    </row>
    <row r="162" spans="2:3">
      <c r="B162" s="7"/>
      <c r="C162" s="7"/>
    </row>
    <row r="163" spans="2:3">
      <c r="B163" s="7"/>
      <c r="C163" s="7"/>
    </row>
    <row r="164" spans="2:3">
      <c r="B164" s="7"/>
      <c r="C164" s="7"/>
    </row>
    <row r="165" spans="2:3">
      <c r="B165" s="7"/>
      <c r="C165" s="7"/>
    </row>
    <row r="166" spans="2:3">
      <c r="B166" s="7"/>
      <c r="C166" s="7"/>
    </row>
    <row r="167" spans="2:3">
      <c r="B167" s="7"/>
      <c r="C167" s="7"/>
    </row>
    <row r="168" spans="2:3">
      <c r="B168" s="7"/>
      <c r="C168" s="7"/>
    </row>
    <row r="169" spans="2:3">
      <c r="B169" s="7"/>
      <c r="C169" s="7"/>
    </row>
  </sheetData>
  <autoFilter ref="A1:XFD153">
    <filterColumn colId="3">
      <filters blank="1">
        <filter val="50"/>
        <filter val="170"/>
        <filter val="230"/>
        <filter val="440"/>
        <filter val="2231"/>
        <filter val="202"/>
        <filter val="262"/>
        <filter val="283"/>
        <filter val="45"/>
        <filter val="75"/>
        <filter val="206"/>
        <filter val="268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18" sqref="E18"/>
    </sheetView>
  </sheetViews>
  <sheetFormatPr defaultColWidth="8" defaultRowHeight="12.75"/>
  <cols>
    <col min="1" max="1" width="11.25" style="1"/>
    <col min="2" max="16384" width="8" style="1"/>
  </cols>
  <sheetData>
    <row r="1" s="1" customFormat="1" spans="1:20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</row>
    <row r="2" s="1" customFormat="1" spans="1:20">
      <c r="A2" s="3">
        <v>15319136382</v>
      </c>
      <c r="B2" s="1" t="s">
        <v>94</v>
      </c>
      <c r="C2" s="1" t="s">
        <v>95</v>
      </c>
      <c r="D2" s="1" t="s">
        <v>96</v>
      </c>
      <c r="E2" s="1" t="s">
        <v>65</v>
      </c>
      <c r="F2" s="1" t="s">
        <v>94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</row>
    <row r="3" s="1" customFormat="1" spans="1:20">
      <c r="A3" s="3">
        <v>15319132453</v>
      </c>
      <c r="B3" s="1" t="s">
        <v>94</v>
      </c>
      <c r="C3" s="1" t="s">
        <v>108</v>
      </c>
      <c r="D3" s="1" t="s">
        <v>96</v>
      </c>
      <c r="E3" s="1" t="s">
        <v>63</v>
      </c>
      <c r="F3" s="1" t="s">
        <v>94</v>
      </c>
      <c r="G3" s="1" t="s">
        <v>97</v>
      </c>
      <c r="H3" s="1" t="s">
        <v>98</v>
      </c>
      <c r="I3" s="1" t="s">
        <v>109</v>
      </c>
      <c r="J3" s="1" t="s">
        <v>100</v>
      </c>
      <c r="K3" s="1" t="s">
        <v>109</v>
      </c>
      <c r="L3" s="1" t="s">
        <v>109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  <c r="T3" s="1" t="s">
        <v>107</v>
      </c>
    </row>
    <row r="4" s="1" customFormat="1" spans="1:20">
      <c r="A4" s="3">
        <v>15317700548</v>
      </c>
      <c r="B4" s="1" t="s">
        <v>94</v>
      </c>
      <c r="C4" s="1" t="s">
        <v>110</v>
      </c>
      <c r="D4" s="1" t="s">
        <v>111</v>
      </c>
      <c r="E4" s="1" t="s">
        <v>57</v>
      </c>
      <c r="F4" s="1" t="s">
        <v>94</v>
      </c>
      <c r="G4" s="1" t="s">
        <v>97</v>
      </c>
      <c r="H4" s="1" t="s">
        <v>98</v>
      </c>
      <c r="I4" s="1" t="s">
        <v>112</v>
      </c>
      <c r="J4" s="1" t="s">
        <v>100</v>
      </c>
      <c r="K4" s="1" t="s">
        <v>112</v>
      </c>
      <c r="L4" s="1" t="s">
        <v>112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113</v>
      </c>
      <c r="R4" s="1" t="s">
        <v>105</v>
      </c>
      <c r="S4" s="1" t="s">
        <v>106</v>
      </c>
      <c r="T4" s="1" t="s">
        <v>107</v>
      </c>
    </row>
    <row r="5" s="1" customFormat="1" spans="1:20">
      <c r="A5" s="3">
        <v>15317669625</v>
      </c>
      <c r="B5" s="1" t="s">
        <v>94</v>
      </c>
      <c r="C5" s="1" t="s">
        <v>114</v>
      </c>
      <c r="D5" s="1" t="s">
        <v>115</v>
      </c>
      <c r="E5" s="1" t="s">
        <v>54</v>
      </c>
      <c r="F5" s="1" t="s">
        <v>94</v>
      </c>
      <c r="G5" s="1" t="s">
        <v>97</v>
      </c>
      <c r="H5" s="1" t="s">
        <v>98</v>
      </c>
      <c r="I5" s="1" t="s">
        <v>116</v>
      </c>
      <c r="J5" s="1" t="s">
        <v>100</v>
      </c>
      <c r="K5" s="1" t="s">
        <v>116</v>
      </c>
      <c r="L5" s="1" t="s">
        <v>116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117</v>
      </c>
      <c r="R5" s="1" t="s">
        <v>105</v>
      </c>
      <c r="S5" s="1" t="s">
        <v>106</v>
      </c>
      <c r="T5" s="1" t="s">
        <v>107</v>
      </c>
    </row>
    <row r="6" s="1" customFormat="1" spans="1:20">
      <c r="A6" s="3">
        <v>15317431875</v>
      </c>
      <c r="B6" s="1" t="s">
        <v>94</v>
      </c>
      <c r="C6" s="1" t="s">
        <v>118</v>
      </c>
      <c r="D6" s="1" t="s">
        <v>119</v>
      </c>
      <c r="E6" s="1" t="s">
        <v>50</v>
      </c>
      <c r="F6" s="1" t="s">
        <v>94</v>
      </c>
      <c r="G6" s="1" t="s">
        <v>97</v>
      </c>
      <c r="H6" s="1" t="s">
        <v>98</v>
      </c>
      <c r="I6" s="1" t="s">
        <v>120</v>
      </c>
      <c r="J6" s="1" t="s">
        <v>100</v>
      </c>
      <c r="K6" s="1" t="s">
        <v>120</v>
      </c>
      <c r="L6" s="1" t="s">
        <v>120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121</v>
      </c>
      <c r="R6" s="1" t="s">
        <v>105</v>
      </c>
      <c r="S6" s="1" t="s">
        <v>106</v>
      </c>
      <c r="T6" s="1" t="s">
        <v>122</v>
      </c>
    </row>
    <row r="7" s="1" customFormat="1" spans="1:20">
      <c r="A7" s="3">
        <v>15316778362</v>
      </c>
      <c r="B7" s="1" t="s">
        <v>94</v>
      </c>
      <c r="C7" s="1" t="s">
        <v>123</v>
      </c>
      <c r="D7" s="1" t="s">
        <v>119</v>
      </c>
      <c r="E7" s="1" t="s">
        <v>49</v>
      </c>
      <c r="F7" s="1" t="s">
        <v>94</v>
      </c>
      <c r="G7" s="1" t="s">
        <v>97</v>
      </c>
      <c r="H7" s="1" t="s">
        <v>98</v>
      </c>
      <c r="I7" s="1" t="s">
        <v>102</v>
      </c>
      <c r="J7" s="1" t="s">
        <v>100</v>
      </c>
      <c r="K7" s="1" t="s">
        <v>102</v>
      </c>
      <c r="L7" s="1" t="s">
        <v>102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124</v>
      </c>
      <c r="R7" s="1" t="s">
        <v>105</v>
      </c>
      <c r="S7" s="1" t="s">
        <v>106</v>
      </c>
      <c r="T7" s="1" t="s">
        <v>122</v>
      </c>
    </row>
    <row r="8" s="1" customFormat="1" spans="1:20">
      <c r="A8" s="3">
        <v>15315740899</v>
      </c>
      <c r="B8" s="1" t="s">
        <v>94</v>
      </c>
      <c r="C8" s="1" t="s">
        <v>125</v>
      </c>
      <c r="D8" s="1" t="s">
        <v>126</v>
      </c>
      <c r="E8" s="1" t="s">
        <v>44</v>
      </c>
      <c r="F8" s="1" t="s">
        <v>94</v>
      </c>
      <c r="G8" s="1" t="s">
        <v>97</v>
      </c>
      <c r="H8" s="1" t="s">
        <v>98</v>
      </c>
      <c r="I8" s="1" t="s">
        <v>127</v>
      </c>
      <c r="J8" s="1" t="s">
        <v>100</v>
      </c>
      <c r="K8" s="1" t="s">
        <v>127</v>
      </c>
      <c r="L8" s="1" t="s">
        <v>127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128</v>
      </c>
      <c r="R8" s="1" t="s">
        <v>105</v>
      </c>
      <c r="S8" s="1" t="s">
        <v>106</v>
      </c>
      <c r="T8" s="1" t="s">
        <v>122</v>
      </c>
    </row>
    <row r="9" s="1" customFormat="1" spans="1:20">
      <c r="A9" s="3">
        <v>15254609742</v>
      </c>
      <c r="B9" s="1" t="s">
        <v>94</v>
      </c>
      <c r="C9" s="1" t="s">
        <v>129</v>
      </c>
      <c r="D9" s="1" t="s">
        <v>119</v>
      </c>
      <c r="E9" s="1" t="s">
        <v>42</v>
      </c>
      <c r="F9" s="1" t="s">
        <v>94</v>
      </c>
      <c r="G9" s="1" t="s">
        <v>97</v>
      </c>
      <c r="H9" s="1" t="s">
        <v>98</v>
      </c>
      <c r="I9" s="1" t="s">
        <v>130</v>
      </c>
      <c r="J9" s="1" t="s">
        <v>100</v>
      </c>
      <c r="K9" s="1" t="s">
        <v>130</v>
      </c>
      <c r="L9" s="1" t="s">
        <v>130</v>
      </c>
      <c r="M9" s="1" t="s">
        <v>101</v>
      </c>
      <c r="N9" s="1" t="s">
        <v>101</v>
      </c>
      <c r="O9" s="1" t="s">
        <v>102</v>
      </c>
      <c r="P9" s="1" t="s">
        <v>103</v>
      </c>
      <c r="Q9" s="1" t="s">
        <v>131</v>
      </c>
      <c r="R9" s="1" t="s">
        <v>105</v>
      </c>
      <c r="S9" s="1" t="s">
        <v>106</v>
      </c>
      <c r="T9" s="1" t="s">
        <v>122</v>
      </c>
    </row>
    <row r="10" s="1" customFormat="1" spans="1:20">
      <c r="A10" s="3">
        <v>15254198953</v>
      </c>
      <c r="B10" s="1" t="s">
        <v>132</v>
      </c>
      <c r="C10" s="1" t="s">
        <v>133</v>
      </c>
      <c r="D10" s="1" t="s">
        <v>134</v>
      </c>
      <c r="E10" s="1" t="s">
        <v>35</v>
      </c>
      <c r="F10" s="1" t="s">
        <v>94</v>
      </c>
      <c r="G10" s="1" t="s">
        <v>97</v>
      </c>
      <c r="H10" s="1" t="s">
        <v>98</v>
      </c>
      <c r="I10" s="1" t="s">
        <v>135</v>
      </c>
      <c r="J10" s="1" t="s">
        <v>100</v>
      </c>
      <c r="K10" s="1" t="s">
        <v>135</v>
      </c>
      <c r="L10" s="1" t="s">
        <v>135</v>
      </c>
      <c r="M10" s="1" t="s">
        <v>101</v>
      </c>
      <c r="N10" s="1" t="s">
        <v>101</v>
      </c>
      <c r="O10" s="1" t="s">
        <v>102</v>
      </c>
      <c r="P10" s="1" t="s">
        <v>103</v>
      </c>
      <c r="Q10" s="1" t="s">
        <v>136</v>
      </c>
      <c r="R10" s="1" t="s">
        <v>105</v>
      </c>
      <c r="S10" s="1" t="s">
        <v>106</v>
      </c>
      <c r="T10" s="1" t="s">
        <v>122</v>
      </c>
    </row>
    <row r="11" s="1" customFormat="1" spans="1:20">
      <c r="A11" s="3">
        <v>15253651795</v>
      </c>
      <c r="B11" s="1" t="s">
        <v>132</v>
      </c>
      <c r="C11" s="1" t="s">
        <v>137</v>
      </c>
      <c r="D11" s="1" t="s">
        <v>126</v>
      </c>
      <c r="E11" s="1" t="s">
        <v>29</v>
      </c>
      <c r="F11" s="1" t="s">
        <v>132</v>
      </c>
      <c r="G11" s="1" t="s">
        <v>97</v>
      </c>
      <c r="H11" s="1" t="s">
        <v>98</v>
      </c>
      <c r="I11" s="1" t="s">
        <v>138</v>
      </c>
      <c r="J11" s="1" t="s">
        <v>100</v>
      </c>
      <c r="K11" s="1" t="s">
        <v>138</v>
      </c>
      <c r="L11" s="1" t="s">
        <v>138</v>
      </c>
      <c r="M11" s="1" t="s">
        <v>101</v>
      </c>
      <c r="N11" s="1" t="s">
        <v>101</v>
      </c>
      <c r="O11" s="1" t="s">
        <v>102</v>
      </c>
      <c r="P11" s="1" t="s">
        <v>103</v>
      </c>
      <c r="Q11" s="1" t="s">
        <v>139</v>
      </c>
      <c r="R11" s="1" t="s">
        <v>105</v>
      </c>
      <c r="S11" s="1" t="s">
        <v>106</v>
      </c>
      <c r="T11" s="1" t="s">
        <v>122</v>
      </c>
    </row>
    <row r="12" s="1" customFormat="1" spans="1:20">
      <c r="A12" s="3">
        <v>15016479934</v>
      </c>
      <c r="B12" s="1" t="s">
        <v>140</v>
      </c>
      <c r="C12" s="1" t="s">
        <v>141</v>
      </c>
      <c r="D12" s="1" t="s">
        <v>142</v>
      </c>
      <c r="E12" s="1" t="s">
        <v>69</v>
      </c>
      <c r="F12" s="1" t="s">
        <v>94</v>
      </c>
      <c r="G12" s="1" t="s">
        <v>97</v>
      </c>
      <c r="H12" s="1" t="s">
        <v>98</v>
      </c>
      <c r="I12" s="1" t="s">
        <v>102</v>
      </c>
      <c r="J12" s="1" t="s">
        <v>100</v>
      </c>
      <c r="K12" s="1" t="s">
        <v>102</v>
      </c>
      <c r="L12" s="1" t="s">
        <v>102</v>
      </c>
      <c r="M12" s="1" t="s">
        <v>101</v>
      </c>
      <c r="N12" s="1" t="s">
        <v>101</v>
      </c>
      <c r="O12" s="1" t="s">
        <v>102</v>
      </c>
      <c r="P12" s="1" t="s">
        <v>103</v>
      </c>
      <c r="Q12" s="1" t="s">
        <v>143</v>
      </c>
      <c r="R12" s="1" t="s">
        <v>105</v>
      </c>
      <c r="S12" s="1" t="s">
        <v>106</v>
      </c>
      <c r="T12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2021-06-11T01:43:00Z</dcterms:created>
  <dcterms:modified xsi:type="dcterms:W3CDTF">2021-06-11T09:53:30Z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107F14DE3B0148F196341089A080B6D6</vt:lpwstr>
  </property>
  <property fmtid="{D5CDD505-2E9C-101B-9397-08002B2CF9AE}" pid="3" name="KSOProductBuildVer">
    <vt:lpwstr>2052-11.1.0.10495</vt:lpwstr>
  </property>
</Properties>
</file>