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<sst xmlns="http://schemas.openxmlformats.org/spreadsheetml/2006/main" count="173" uniqueCount="97">
  <si>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</si>
  <si>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</si>
  <si>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</si>
  <si>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</si>
  <si>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</si>
  <si>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</si>
  <si>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</si>
  <si>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</si>
  <si>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</si>
  <si>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</si>
  <si>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</si>
  <si>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</si>
  <si>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</si>
  <si>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</si>
  <si>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</si>
  <si>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</si>
  <si>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</si>
  <si>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</si>
  <si>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</si>
  <si>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</si>
  <si>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</si>
  <si>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</si>
  <si>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</si>
  <si>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</si>
  <si>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</si>
  <si>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</si>
  <si>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[曼谷]曼谷铂尔曼G酒店（原曼谷索菲特是隆酒店）(Pullman Bangkok Hotel G)(2497067)</t>
  </si>
  <si>
    <t>G型豪华房&lt;双人入住&gt;&lt;特价&gt;&lt;双早&gt;</t>
  </si>
  <si>
    <t>CNY</t>
  </si>
  <si>
    <t>ZHANG/XIN</t>
  </si>
  <si>
    <t>CA2019210614CNY-W</t>
  </si>
  <si>
    <t>未提现</t>
  </si>
  <si>
    <t>携程开票</t>
  </si>
  <si>
    <t>[新加坡]新加坡客安酒店 (SG Clean)(The Clan Hotel Singapore by Far East Hospitality (SG Clean))(76296409)</t>
  </si>
  <si>
    <t>豪华房&lt;双人入住&gt;&lt;限量特惠&gt;&lt;双早&gt;</t>
  </si>
  <si>
    <t>SEAH/JOANNE</t>
  </si>
  <si>
    <t>[西归浦市]济州神话世界 盛捷服务公寓(Somerset Jeju Shinhwa World)(15303721)</t>
  </si>
  <si>
    <t>家庭地暖套房&lt;无早&gt;&lt;五人入住&gt;&lt;今日特价 &gt;</t>
  </si>
  <si>
    <t>Hyun/Jina</t>
  </si>
  <si>
    <t>Hwang/Jungok</t>
  </si>
  <si>
    <t>取消</t>
  </si>
  <si>
    <t>，</t>
  </si>
  <si>
    <t>A210615112620481</t>
  </si>
  <si>
    <t>CNY / HKD 当前参考汇率: 1.212033865</t>
  </si>
  <si>
    <t>总计： 5258 CNY/
6372.87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</si>
  <si>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</si>
  <si>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</si>
  <si>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</si>
  <si>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</si>
  <si>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</si>
  <si>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</si>
  <si>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</si>
  <si>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</si>
  <si>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</si>
  <si>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</si>
  <si>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</si>
  <si>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</si>
  <si>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</si>
  <si>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</si>
  <si>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</si>
  <si>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</si>
  <si>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</si>
  <si>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2021-06-09</t>
  </si>
  <si>
    <t>2150673</t>
  </si>
  <si>
    <t>新加坡客安酒店</t>
  </si>
  <si>
    <t>SEAH JOANNE</t>
  </si>
  <si>
    <t>2021-06-12</t>
  </si>
  <si>
    <t>2021-06-13</t>
  </si>
  <si>
    <t>退房日周结</t>
  </si>
  <si>
    <t>1163.00</t>
  </si>
  <si>
    <t>RMB</t>
  </si>
  <si>
    <t>0</t>
  </si>
  <si>
    <t>0.00</t>
  </si>
  <si>
    <t>携程国际直连(DD)</t>
  </si>
  <si>
    <t>2021-06-09 10:25:17</t>
  </si>
  <si>
    <t>否</t>
  </si>
  <si>
    <t>汇智国际旅游发展有限公司</t>
  </si>
  <si>
    <t>直采</t>
  </si>
  <si>
    <t>2021-06-01</t>
  </si>
  <si>
    <t>2140425</t>
  </si>
  <si>
    <t>曼谷铂尔曼G酒店</t>
  </si>
  <si>
    <t>ZHANG XIN</t>
  </si>
  <si>
    <t>2021-06-02</t>
  </si>
  <si>
    <t>2380.00</t>
  </si>
  <si>
    <t>2021-06-01 18:09:59</t>
  </si>
  <si>
    <t>2021-04-06</t>
  </si>
  <si>
    <t>2052914</t>
  </si>
  <si>
    <t>济州神话世界盛捷服务公寓</t>
  </si>
  <si>
    <t>Hwang Jungok</t>
  </si>
  <si>
    <t>2021-06-06</t>
  </si>
  <si>
    <t>2021-06-08</t>
  </si>
  <si>
    <t>--</t>
  </si>
  <si>
    <t>2021-04-03</t>
  </si>
  <si>
    <t>2046492</t>
  </si>
  <si>
    <t>Hyun Jina</t>
  </si>
  <si>
    <t>1715.00</t>
  </si>
  <si>
    <t>2021-04-03 14:59:42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</si>
</sst>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0" borderId="4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19" fillId="26" borderId="3" applyNumberFormat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15335027887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44349</v>
      </c>
      <c r="G2" s="5">
        <v>44356</v>
      </c>
      <c r="H2" s="4">
        <v>1</v>
      </c>
      <c r="I2" s="4">
        <v>7</v>
      </c>
      <c r="J2" s="4">
        <v>7</v>
      </c>
      <c r="K2" s="4" t="s">
        <v>28</v>
      </c>
      <c r="L2" s="4">
        <v>2380</v>
      </c>
      <c r="M2" s="4">
        <v>2380</v>
      </c>
      <c r="N2" s="4" t="s">
        <v>29</v>
      </c>
      <c r="O2" s="4" t="s">
        <v>30</v>
      </c>
      <c r="P2" s="4" t="s">
        <v>31</v>
      </c>
      <c r="Q2" s="4">
        <v>0</v>
      </c>
      <c r="R2" s="6">
        <v>44348</v>
      </c>
      <c r="S2" s="5">
        <v>44361</v>
      </c>
      <c r="T2" s="4" t="s">
        <v>32</v>
      </c>
      <c r="U2" s="4">
        <v>2380</v>
      </c>
      <c r="V2" s="4">
        <v>0</v>
      </c>
      <c r="W2" s="4">
        <v>0</v>
      </c>
      <c r="X2" s="4">
        <v>2140425</v>
      </c>
    </row>
    <row r="3" s="4" customFormat="1" spans="1:24">
      <c r="A3" s="4">
        <v>15544013651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44359</v>
      </c>
      <c r="G3" s="5">
        <v>44360</v>
      </c>
      <c r="H3" s="4">
        <v>1</v>
      </c>
      <c r="I3" s="4">
        <v>1</v>
      </c>
      <c r="J3" s="4">
        <v>1</v>
      </c>
      <c r="K3" s="4" t="s">
        <v>28</v>
      </c>
      <c r="L3" s="4">
        <v>1163</v>
      </c>
      <c r="M3" s="4">
        <v>1163</v>
      </c>
      <c r="N3" s="4" t="s">
        <v>35</v>
      </c>
      <c r="O3" s="4" t="s">
        <v>30</v>
      </c>
      <c r="P3" s="4" t="s">
        <v>31</v>
      </c>
      <c r="Q3" s="4">
        <v>0</v>
      </c>
      <c r="R3" s="6">
        <v>44356</v>
      </c>
      <c r="S3" s="5">
        <v>44361</v>
      </c>
      <c r="T3" s="4" t="s">
        <v>32</v>
      </c>
      <c r="U3" s="4">
        <v>1163</v>
      </c>
      <c r="V3" s="4">
        <v>0</v>
      </c>
      <c r="W3" s="4">
        <v>0</v>
      </c>
      <c r="X3" s="4">
        <v>2150673</v>
      </c>
    </row>
    <row r="4" s="4" customFormat="1" spans="1:24">
      <c r="A4" s="4">
        <v>14789290464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44359</v>
      </c>
      <c r="G4" s="5">
        <v>44360</v>
      </c>
      <c r="H4" s="4">
        <v>1</v>
      </c>
      <c r="I4" s="4">
        <v>1</v>
      </c>
      <c r="J4" s="4">
        <v>1</v>
      </c>
      <c r="K4" s="4" t="s">
        <v>28</v>
      </c>
      <c r="L4" s="4">
        <v>1715</v>
      </c>
      <c r="M4" s="4">
        <v>1715</v>
      </c>
      <c r="N4" s="4" t="s">
        <v>38</v>
      </c>
      <c r="O4" s="4" t="s">
        <v>30</v>
      </c>
      <c r="P4" s="4" t="s">
        <v>31</v>
      </c>
      <c r="Q4" s="4">
        <v>0</v>
      </c>
      <c r="R4" s="6">
        <v>44289</v>
      </c>
      <c r="S4" s="5">
        <v>44361</v>
      </c>
      <c r="T4" s="4" t="s">
        <v>32</v>
      </c>
      <c r="U4" s="4">
        <v>1715</v>
      </c>
      <c r="V4" s="4">
        <v>0</v>
      </c>
      <c r="W4" s="4">
        <v>0</v>
      </c>
      <c r="X4" s="4">
        <v>2046492</v>
      </c>
    </row>
    <row r="5" s="4" customFormat="1" spans="1:24">
      <c r="A5" s="4">
        <v>14831440619</v>
      </c>
      <c r="B5" s="4" t="s">
        <v>24</v>
      </c>
      <c r="C5" s="4" t="s">
        <v>25</v>
      </c>
      <c r="D5" s="4" t="s">
        <v>36</v>
      </c>
      <c r="E5" s="4" t="s">
        <v>37</v>
      </c>
      <c r="F5" s="5">
        <v>44353</v>
      </c>
      <c r="G5" s="5">
        <v>44355</v>
      </c>
      <c r="H5" s="4">
        <v>1</v>
      </c>
      <c r="I5" s="4">
        <v>2</v>
      </c>
      <c r="J5" s="4">
        <v>2</v>
      </c>
      <c r="K5" s="4" t="s">
        <v>28</v>
      </c>
      <c r="L5" s="4">
        <v>3476</v>
      </c>
      <c r="M5" s="4">
        <v>3476</v>
      </c>
      <c r="N5" s="4" t="s">
        <v>39</v>
      </c>
      <c r="O5" s="4" t="s">
        <v>30</v>
      </c>
      <c r="P5" s="4" t="s">
        <v>31</v>
      </c>
      <c r="Q5" s="4">
        <v>0</v>
      </c>
      <c r="R5" s="6">
        <v>44292</v>
      </c>
      <c r="S5" s="5">
        <v>44361</v>
      </c>
      <c r="T5" s="4" t="s">
        <v>32</v>
      </c>
      <c r="U5" s="4">
        <v>3476</v>
      </c>
      <c r="V5" s="4">
        <v>0</v>
      </c>
      <c r="W5" s="4">
        <v>0</v>
      </c>
      <c r="X5" s="4">
        <v>2052914</v>
      </c>
    </row>
    <row r="6" s="4" customFormat="1" spans="1:24">
      <c r="A6" s="4">
        <v>14831440619</v>
      </c>
      <c r="B6" s="4" t="s">
        <v>24</v>
      </c>
      <c r="C6" s="4" t="s">
        <v>40</v>
      </c>
      <c r="D6" s="4" t="s">
        <v>36</v>
      </c>
      <c r="E6" s="4" t="s">
        <v>37</v>
      </c>
      <c r="F6" s="5">
        <v>44353</v>
      </c>
      <c r="G6" s="5">
        <v>44355</v>
      </c>
      <c r="H6" s="4">
        <v>1</v>
      </c>
      <c r="I6" s="4">
        <v>2</v>
      </c>
      <c r="J6" s="4">
        <v>2</v>
      </c>
      <c r="K6" s="4" t="s">
        <v>28</v>
      </c>
      <c r="L6" s="4">
        <v>-3476</v>
      </c>
      <c r="M6" s="4">
        <v>-3476</v>
      </c>
      <c r="N6" s="4" t="s">
        <v>39</v>
      </c>
      <c r="O6" s="4" t="s">
        <v>30</v>
      </c>
      <c r="P6" s="4" t="s">
        <v>31</v>
      </c>
      <c r="Q6" s="4">
        <v>0</v>
      </c>
      <c r="R6" s="6">
        <v>44292</v>
      </c>
      <c r="S6" s="5">
        <v>44361</v>
      </c>
      <c r="T6" s="4" t="s">
        <v>32</v>
      </c>
      <c r="U6" s="4">
        <v>-3476</v>
      </c>
      <c r="V6" s="4">
        <v>0</v>
      </c>
      <c r="W6" s="4">
        <v>0</v>
      </c>
      <c r="X6" s="4">
        <v>2052914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"/>
  <sheetViews>
    <sheetView tabSelected="1" workbookViewId="0">
      <selection activeCell="F35" sqref="F35"/>
    </sheetView>
  </sheetViews>
  <sheetFormatPr defaultColWidth="9" defaultRowHeight="13.5"/>
  <cols>
    <col min="1" max="1" width="13.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9">
      <c r="A2" s="4">
        <v>15335027887</v>
      </c>
      <c r="B2" s="5">
        <v>44349</v>
      </c>
      <c r="C2" s="5">
        <v>44356</v>
      </c>
      <c r="D2" s="4">
        <v>2380</v>
      </c>
      <c r="E2" s="4" t="str">
        <f>VLOOKUP(A2,HOP!A:L,12,0)</f>
        <v>2380.00</v>
      </c>
      <c r="F2" s="4" t="str">
        <f>VLOOKUP(A2,HOP!A:C,3,0)</f>
        <v>2140425</v>
      </c>
      <c r="G2" s="4">
        <f>D2-E2</f>
        <v>0</v>
      </c>
      <c r="H2" s="4" t="str">
        <f>$H$1&amp;F2</f>
        <v>，2140425</v>
      </c>
      <c r="I2" s="4" t="str">
        <f>VLOOKUP(A2,HOP!A:T,20,0)</f>
        <v>直采</v>
      </c>
    </row>
    <row r="3" s="4" customFormat="1" spans="1:9">
      <c r="A3" s="4">
        <v>15544013651</v>
      </c>
      <c r="B3" s="5">
        <v>44359</v>
      </c>
      <c r="C3" s="5">
        <v>44360</v>
      </c>
      <c r="D3" s="4">
        <v>1163</v>
      </c>
      <c r="E3" s="4" t="str">
        <f>VLOOKUP(A3,HOP!A:L,12,0)</f>
        <v>1163.00</v>
      </c>
      <c r="F3" s="4" t="str">
        <f>VLOOKUP(A3,HOP!A:C,3,0)</f>
        <v>2150673</v>
      </c>
      <c r="G3" s="4">
        <f>D3-E3</f>
        <v>0</v>
      </c>
      <c r="H3" s="4" t="str">
        <f>$H$1&amp;F3</f>
        <v>，2150673</v>
      </c>
      <c r="I3" s="4" t="str">
        <f>VLOOKUP(A3,HOP!A:T,20,0)</f>
        <v>直采</v>
      </c>
    </row>
    <row r="4" s="4" customFormat="1" spans="1:9">
      <c r="A4" s="4">
        <v>14789290464</v>
      </c>
      <c r="B4" s="5">
        <v>44359</v>
      </c>
      <c r="C4" s="5">
        <v>44360</v>
      </c>
      <c r="D4" s="4">
        <v>1715</v>
      </c>
      <c r="E4" s="4" t="str">
        <f>VLOOKUP(A4,HOP!A:L,12,0)</f>
        <v>1715.00</v>
      </c>
      <c r="F4" s="4" t="str">
        <f>VLOOKUP(A4,HOP!A:C,3,0)</f>
        <v>2046492</v>
      </c>
      <c r="G4" s="4">
        <f>D4-E4</f>
        <v>0</v>
      </c>
      <c r="H4" s="4" t="str">
        <f>$H$1&amp;F4</f>
        <v>，2046492</v>
      </c>
      <c r="I4" s="4" t="str">
        <f>VLOOKUP(A4,HOP!A:T,20,0)</f>
        <v>直采</v>
      </c>
    </row>
    <row r="5" s="4" customFormat="1" hidden="1" spans="1:9">
      <c r="A5" s="4">
        <v>14831440619</v>
      </c>
      <c r="B5" s="5">
        <v>44353</v>
      </c>
      <c r="C5" s="5">
        <v>44355</v>
      </c>
      <c r="D5" s="4">
        <v>0</v>
      </c>
      <c r="E5" s="4" t="str">
        <f>VLOOKUP(A5,HOP!A:L,12,0)</f>
        <v>0.00</v>
      </c>
      <c r="F5" s="4" t="str">
        <f>VLOOKUP(A5,HOP!A:C,3,0)</f>
        <v>2052914</v>
      </c>
      <c r="G5" s="4">
        <f>D5-E5</f>
        <v>0</v>
      </c>
      <c r="H5" s="4" t="str">
        <f>$H$1&amp;F5</f>
        <v>，2052914</v>
      </c>
      <c r="I5" s="4" t="str">
        <f>VLOOKUP(A5,HOP!A:T,20,0)</f>
        <v>直采</v>
      </c>
    </row>
    <row r="7" spans="4:4">
      <c r="D7" s="4">
        <f>SUM(D2:D6)</f>
        <v>5258</v>
      </c>
    </row>
    <row r="9" spans="1:1">
      <c r="A9" s="4" t="s">
        <v>42</v>
      </c>
    </row>
    <row r="10" spans="1:1">
      <c r="A10" s="4" t="s">
        <v>43</v>
      </c>
    </row>
    <row r="11" spans="1:1">
      <c r="A11" s="4" t="s">
        <v>44</v>
      </c>
    </row>
  </sheetData>
  <autoFilter ref="A1:XFD11">
    <filterColumn colId="3">
      <filters blank="1">
        <filter val="2380"/>
        <filter val="1163"/>
        <filter val="1715"/>
        <filter val="525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</row>
    <row r="2" s="1" customFormat="1" spans="1:20">
      <c r="A2" s="3">
        <v>15544013651</v>
      </c>
      <c r="B2" s="1" t="s">
        <v>62</v>
      </c>
      <c r="C2" s="1" t="s">
        <v>63</v>
      </c>
      <c r="D2" s="1" t="s">
        <v>64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</row>
    <row r="3" s="1" customFormat="1" spans="1:20">
      <c r="A3" s="3">
        <v>15335027887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62</v>
      </c>
      <c r="H3" s="1" t="s">
        <v>68</v>
      </c>
      <c r="I3" s="1" t="s">
        <v>83</v>
      </c>
      <c r="J3" s="1" t="s">
        <v>70</v>
      </c>
      <c r="K3" s="1" t="s">
        <v>83</v>
      </c>
      <c r="L3" s="1" t="s">
        <v>83</v>
      </c>
      <c r="M3" s="1" t="s">
        <v>71</v>
      </c>
      <c r="N3" s="1" t="s">
        <v>71</v>
      </c>
      <c r="O3" s="1" t="s">
        <v>72</v>
      </c>
      <c r="P3" s="1" t="s">
        <v>73</v>
      </c>
      <c r="Q3" s="1" t="s">
        <v>84</v>
      </c>
      <c r="R3" s="1" t="s">
        <v>75</v>
      </c>
      <c r="S3" s="1" t="s">
        <v>76</v>
      </c>
      <c r="T3" s="1" t="s">
        <v>77</v>
      </c>
    </row>
    <row r="4" s="1" customFormat="1" spans="1:20">
      <c r="A4" s="3">
        <v>14831440619</v>
      </c>
      <c r="B4" s="1" t="s">
        <v>85</v>
      </c>
      <c r="C4" s="1" t="s">
        <v>86</v>
      </c>
      <c r="D4" s="1" t="s">
        <v>87</v>
      </c>
      <c r="E4" s="1" t="s">
        <v>88</v>
      </c>
      <c r="F4" s="1" t="s">
        <v>89</v>
      </c>
      <c r="G4" s="1" t="s">
        <v>90</v>
      </c>
      <c r="H4" s="1" t="s">
        <v>68</v>
      </c>
      <c r="I4" s="1" t="s">
        <v>72</v>
      </c>
      <c r="J4" s="1" t="s">
        <v>70</v>
      </c>
      <c r="K4" s="1" t="s">
        <v>72</v>
      </c>
      <c r="L4" s="1" t="s">
        <v>72</v>
      </c>
      <c r="M4" s="1" t="s">
        <v>71</v>
      </c>
      <c r="N4" s="1" t="s">
        <v>71</v>
      </c>
      <c r="O4" s="1" t="s">
        <v>72</v>
      </c>
      <c r="P4" s="1" t="s">
        <v>73</v>
      </c>
      <c r="Q4" s="1" t="s">
        <v>91</v>
      </c>
      <c r="R4" s="1" t="s">
        <v>75</v>
      </c>
      <c r="S4" s="1" t="s">
        <v>76</v>
      </c>
      <c r="T4" s="1" t="s">
        <v>77</v>
      </c>
    </row>
    <row r="5" s="1" customFormat="1" spans="1:20">
      <c r="A5" s="3">
        <v>14789290464</v>
      </c>
      <c r="B5" s="1" t="s">
        <v>92</v>
      </c>
      <c r="C5" s="1" t="s">
        <v>93</v>
      </c>
      <c r="D5" s="1" t="s">
        <v>87</v>
      </c>
      <c r="E5" s="1" t="s">
        <v>94</v>
      </c>
      <c r="F5" s="1" t="s">
        <v>66</v>
      </c>
      <c r="G5" s="1" t="s">
        <v>67</v>
      </c>
      <c r="H5" s="1" t="s">
        <v>68</v>
      </c>
      <c r="I5" s="1" t="s">
        <v>95</v>
      </c>
      <c r="J5" s="1" t="s">
        <v>70</v>
      </c>
      <c r="K5" s="1" t="s">
        <v>95</v>
      </c>
      <c r="L5" s="1" t="s">
        <v>95</v>
      </c>
      <c r="M5" s="1" t="s">
        <v>71</v>
      </c>
      <c r="N5" s="1" t="s">
        <v>71</v>
      </c>
      <c r="O5" s="1" t="s">
        <v>72</v>
      </c>
      <c r="P5" s="1" t="s">
        <v>73</v>
      </c>
      <c r="Q5" s="1" t="s">
        <v>96</v>
      </c>
      <c r="R5" s="1" t="s">
        <v>75</v>
      </c>
      <c r="S5" s="1" t="s">
        <v>76</v>
      </c>
      <c r="T5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2021-06-15T03:22:00Z</dcterms:created>
  <dcterms:modified xsi:type="dcterms:W3CDTF">2021-06-15T03:25:56Z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C5909ACD88F347538407A77B72CCBB4F</vt:lpwstr>
  </property>
  <property fmtid="{D5CDD505-2E9C-101B-9397-08002B2CF9AE}" pid="3" name="KSOProductBuildVer">
    <vt:lpwstr>2052-11.1.0.10495</vt:lpwstr>
  </property>
</Properties>
</file>