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对账!$A$1:$P$34</definedName>
  </definedNames>
  <calcPr calcId="144525"/>
</workbook>
</file>

<file path=xl/sharedStrings.xml><?xml version="1.0" encoding="utf-8"?>
<sst xmlns="http://schemas.openxmlformats.org/spreadsheetml/2006/main" count="851" uniqueCount="248">
  <si>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</si>
  <si>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</si>
  <si>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</si>
  <si>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</si>
  <si>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</si>
  <si>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</si>
  <si>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</si>
  <si>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</si>
  <si>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</si>
  <si>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</si>
  <si>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</si>
  <si>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</si>
  <si>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</si>
  <si>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</si>
  <si>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</si>
  <si>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</si>
  <si>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</si>
  <si>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</si>
  <si>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</si>
  <si>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</si>
  <si>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</si>
  <si>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</si>
  <si>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</si>
  <si>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</si>
  <si>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</si>
  <si>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</si>
  <si>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[贵阳]贵阳溪山里酒店(64874007)</t>
  </si>
  <si>
    <t>高级大床房&lt;双人入住&gt;&lt;中宾&gt;&lt;双早&gt;</t>
  </si>
  <si>
    <t>CNY</t>
  </si>
  <si>
    <t>张权</t>
  </si>
  <si>
    <t>CA13744210612CNY</t>
  </si>
  <si>
    <t>未提现</t>
  </si>
  <si>
    <t>携程开票</t>
  </si>
  <si>
    <t>[广州]广州奥华国际酒店公寓奥园广场店(70951960)</t>
  </si>
  <si>
    <t>行政商务双床房&lt;四人入住&gt;&lt;内宾&gt;&lt;预付&gt;&lt;无早&gt;</t>
  </si>
  <si>
    <t>黎荣标</t>
  </si>
  <si>
    <t>[广州]索菲特公寓(广州南站店)(76180017)</t>
  </si>
  <si>
    <t>2房1厅三床房&lt;无早&gt;</t>
  </si>
  <si>
    <t>丁继烽</t>
  </si>
  <si>
    <t>[安顺]安顺豪生温泉度假酒店(71662034)</t>
  </si>
  <si>
    <t>高级双床房&lt;双人入住&gt;&lt;中宾&gt;&lt;双早&gt;</t>
  </si>
  <si>
    <t>周庆波</t>
  </si>
  <si>
    <t>[广州]锦江都城酒店（广州番禺万博店）(73663791)</t>
  </si>
  <si>
    <t>时尚商务房&lt;双人入住&gt;&lt;无早&gt;&lt;大床&gt;</t>
  </si>
  <si>
    <t>李娜</t>
  </si>
  <si>
    <t>CA13744210613CNY</t>
  </si>
  <si>
    <t>取消</t>
  </si>
  <si>
    <t>[丽江]丽江和府洲际度假酒店(64239627)</t>
  </si>
  <si>
    <t>洲际高级房(住2晚或2晚的倍数)&lt;今日特价 &gt;&lt;双人入住&gt;&lt;单早&gt;</t>
  </si>
  <si>
    <t>樊里宏</t>
  </si>
  <si>
    <t>洲际高级房(住2晚或2晚的倍数)&lt;今日特价 &gt;&lt;双人入住&gt;&lt;中宾&gt;&lt;双早&gt;</t>
  </si>
  <si>
    <t>谷继鸣</t>
  </si>
  <si>
    <t>潘德青</t>
  </si>
  <si>
    <t>[大理市]大理古城未迟清舍客栈(64242922)</t>
  </si>
  <si>
    <t>清舍星空影院套房&lt;中宾&gt;&lt;双人入住&gt;&lt;无早&gt;&lt;今日特价 &gt;</t>
  </si>
  <si>
    <t>陈志国</t>
  </si>
  <si>
    <t>[龙门]龙门悦澜轩假日酒店(73664213)</t>
  </si>
  <si>
    <t>温泉大床房&lt;双人入住&gt;&lt;内宾&gt;&lt;预付&gt;&lt;双早&gt;</t>
  </si>
  <si>
    <t>吕枚良</t>
  </si>
  <si>
    <t>[上海]上海镛舍酒店(67670413)</t>
  </si>
  <si>
    <t>60平开间&lt;大床&gt;&lt;双人入住&gt;&lt;双早&gt;</t>
  </si>
  <si>
    <t>沈筠凯</t>
  </si>
  <si>
    <t>时尚商务房&lt;大床&gt;&lt;双人入住&gt;&lt;特价&gt;&lt;无早&gt;</t>
  </si>
  <si>
    <t>谢利丹</t>
  </si>
  <si>
    <t>[梅州]梅州麓湖山酒店(62503407)</t>
  </si>
  <si>
    <t>公寓特惠双床房&lt;双人入住&gt;&lt;双早&gt;&lt;双床&gt;</t>
  </si>
  <si>
    <t>叶剑光</t>
  </si>
  <si>
    <t>[东莞]东莞V+国际青年人才公寓(76173364)</t>
  </si>
  <si>
    <t>简约一室大床房&lt;双人入住&gt;&lt;无早&gt;</t>
  </si>
  <si>
    <t>黄梓炯</t>
  </si>
  <si>
    <t>DLT6573747</t>
  </si>
  <si>
    <t>代分销</t>
  </si>
  <si>
    <t>[大邑]德门仁里精品酒店(大邑安仁古镇店)(62555384)</t>
  </si>
  <si>
    <t>大床房&lt;中宾&gt;&lt;双人入住&gt;&lt;双早&gt;&lt;大床&gt;</t>
  </si>
  <si>
    <t>关成明</t>
  </si>
  <si>
    <t>DFXA13744210614CNY</t>
  </si>
  <si>
    <t>[武威]武威金都国际酒店(76117253)</t>
  </si>
  <si>
    <t>雅致大床房&lt;双人入住&gt;&lt;单早&gt;</t>
  </si>
  <si>
    <t>王伟</t>
  </si>
  <si>
    <t>CA13744210614CNY</t>
  </si>
  <si>
    <t>刘悦聪</t>
  </si>
  <si>
    <t>[昆山]周庄云水谣临河阳光客栈(73715356)</t>
  </si>
  <si>
    <t>满庭芳&lt;双人入住&gt;&lt;无早&gt;</t>
  </si>
  <si>
    <t>赵宇</t>
  </si>
  <si>
    <t>特惠体验单间&lt;今日特价 &gt;&lt;双人入住&gt;&lt;无早&gt;</t>
  </si>
  <si>
    <t>韩鹏</t>
  </si>
  <si>
    <t>[景洪]西双版纳岚尼雅温泉度假酒店(76154999)</t>
  </si>
  <si>
    <t>舒适大床房&lt;双人入住&gt;&lt;双早&gt;&lt; DLTZ &gt;</t>
  </si>
  <si>
    <t>仲岳昌</t>
  </si>
  <si>
    <t>曾洁</t>
  </si>
  <si>
    <t>[东莞]东莞君汇酒店(76113200)</t>
  </si>
  <si>
    <t>豪华双人房&lt;双人入住&gt;&lt;无早&gt;</t>
  </si>
  <si>
    <t>张显炜</t>
  </si>
  <si>
    <t>DLT6651952</t>
  </si>
  <si>
    <t>陈科鑫</t>
  </si>
  <si>
    <t>DFXA13744210615CNY</t>
  </si>
  <si>
    <t>DLT6651953</t>
  </si>
  <si>
    <t>肖洋</t>
  </si>
  <si>
    <t>DLT6655103</t>
  </si>
  <si>
    <t>双床房&lt;双床&gt;&lt;双人入住&gt;&lt;中宾&gt;&lt;双早&gt;</t>
  </si>
  <si>
    <t>曹金男</t>
  </si>
  <si>
    <t>邓祖漾</t>
  </si>
  <si>
    <t>CA13744210615CNY</t>
  </si>
  <si>
    <t>豪华大床房&lt;今日特价 &gt;&lt;双人入住&gt;&lt;无早&gt;</t>
  </si>
  <si>
    <t>吴正立</t>
  </si>
  <si>
    <t>主楼标准双床房&lt;双早&gt;</t>
  </si>
  <si>
    <t>张斌</t>
  </si>
  <si>
    <t>[玉环]玉环福朋喜来登酒店(76296080)</t>
  </si>
  <si>
    <t>福朋大床房&lt;双人入住&gt;&lt;内宾&gt;&lt;预付&gt;&lt;双早&gt;</t>
  </si>
  <si>
    <t>吴彬</t>
  </si>
  <si>
    <t>[东莞]东莞中汇文华酒店(76256563)</t>
  </si>
  <si>
    <t>电子商务大床房&lt;双人入住&gt;&lt;内宾&gt;&lt;预付&gt;&lt;无早&gt;</t>
  </si>
  <si>
    <t>曾宪安</t>
  </si>
  <si>
    <t>[成都]成都天府丽都喜来登饭店(76256401)</t>
  </si>
  <si>
    <t>高级大床房&lt;双人入住&gt;&lt;内宾&gt;&lt;预付&gt;&lt;无早&gt;</t>
  </si>
  <si>
    <t>王玲</t>
  </si>
  <si>
    <t>福朋大床房&lt;双人入住&gt;&lt;内宾&gt;&lt;预付&gt;&lt;无早&gt;</t>
  </si>
  <si>
    <t>吴小艇</t>
  </si>
  <si>
    <t>帅秋生</t>
  </si>
  <si>
    <t>，</t>
  </si>
  <si>
    <t>202105231909190022</t>
  </si>
  <si>
    <t>202106151711200020</t>
  </si>
  <si>
    <t>202105271656540020</t>
  </si>
  <si>
    <t>Saas酒店</t>
  </si>
  <si>
    <t>直采</t>
  </si>
  <si>
    <t>A210615165827481</t>
  </si>
  <si>
    <t>A210615165921481</t>
  </si>
  <si>
    <t>A210615170031481</t>
  </si>
  <si>
    <t>i210615171535 房集：896元</t>
  </si>
  <si>
    <t>总计：20290.83元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</si>
  <si>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</si>
  <si>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</si>
  <si>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</si>
  <si>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</si>
  <si>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</si>
  <si>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</si>
  <si>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</si>
  <si>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</si>
  <si>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</si>
  <si>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</si>
  <si>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</si>
  <si>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</si>
  <si>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</si>
  <si>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</si>
  <si>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</si>
  <si>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</si>
  <si>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</si>
  <si>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2021-05-30</t>
  </si>
  <si>
    <t>2138562</t>
  </si>
  <si>
    <t>东莞中汇文华酒店</t>
  </si>
  <si>
    <t>2021-05-31</t>
  </si>
  <si>
    <t>退房日月结</t>
  </si>
  <si>
    <t>284.26</t>
  </si>
  <si>
    <t>RMB</t>
  </si>
  <si>
    <t>0</t>
  </si>
  <si>
    <t>0.00</t>
  </si>
  <si>
    <t>携程汇登国内直连</t>
  </si>
  <si>
    <t>2021-05-30 22:52:49</t>
  </si>
  <si>
    <t>否</t>
  </si>
  <si>
    <t>广州汇登信息科技有限公司</t>
  </si>
  <si>
    <t>直连</t>
  </si>
  <si>
    <t>2138535</t>
  </si>
  <si>
    <t>玉环福朋喜来登酒店</t>
  </si>
  <si>
    <t>536.76</t>
  </si>
  <si>
    <t>2021-05-30 22:34:34</t>
  </si>
  <si>
    <t>2138474</t>
  </si>
  <si>
    <t>成都天府丽都喜来登饭店</t>
  </si>
  <si>
    <t>438.03</t>
  </si>
  <si>
    <t>2021-05-30 21:54:38</t>
  </si>
  <si>
    <t>2138254</t>
  </si>
  <si>
    <t>2021-05-30 18:37:12</t>
  </si>
  <si>
    <t>2137877</t>
  </si>
  <si>
    <t>626.52</t>
  </si>
  <si>
    <t>2021-05-30 12:19:38</t>
  </si>
  <si>
    <t>2137768</t>
  </si>
  <si>
    <t>梅州麓湖山酒店</t>
  </si>
  <si>
    <t>288.00</t>
  </si>
  <si>
    <t>2021-05-30 10:43:18</t>
  </si>
  <si>
    <t>2137655</t>
  </si>
  <si>
    <t>广州奥华国际酒店公寓奥园广场店</t>
  </si>
  <si>
    <t>200.00</t>
  </si>
  <si>
    <t>2021-05-30 08:06:23</t>
  </si>
  <si>
    <t>2021-05-29</t>
  </si>
  <si>
    <t>2136780</t>
  </si>
  <si>
    <t>德门仁里精品酒店(大邑安仁古镇店)</t>
  </si>
  <si>
    <t>328.00</t>
  </si>
  <si>
    <t>2021-05-29 15:08:38</t>
  </si>
  <si>
    <t>2136458</t>
  </si>
  <si>
    <t>西双版纳岚尼雅温泉度假酒店</t>
  </si>
  <si>
    <t>206.00</t>
  </si>
  <si>
    <t>2021-05-29 11:39:08</t>
  </si>
  <si>
    <t>2136245</t>
  </si>
  <si>
    <t>武威金都国际酒店</t>
  </si>
  <si>
    <t>220.00</t>
  </si>
  <si>
    <t>2021-05-29 11:26:16</t>
  </si>
  <si>
    <t>2021-05-28</t>
  </si>
  <si>
    <t>2135533</t>
  </si>
  <si>
    <t>东莞V+国际青年人才公寓</t>
  </si>
  <si>
    <t>100.00</t>
  </si>
  <si>
    <t>2021-05-28 17:17:16</t>
  </si>
  <si>
    <t>DLT6640798</t>
  </si>
  <si>
    <t>2135346</t>
  </si>
  <si>
    <t>张柳</t>
  </si>
  <si>
    <t>2021-05-28 15:01:48</t>
  </si>
  <si>
    <t>2135289</t>
  </si>
  <si>
    <t>262.00</t>
  </si>
  <si>
    <t>2021-05-28 14:46:24</t>
  </si>
  <si>
    <t>2135256</t>
  </si>
  <si>
    <t>锦江都城酒店（广州番禺万博店）</t>
  </si>
  <si>
    <t>332.00</t>
  </si>
  <si>
    <t>2021-05-28 14:15:46</t>
  </si>
  <si>
    <t>2134838</t>
  </si>
  <si>
    <t>周庄云水谣临河阳光客栈</t>
  </si>
  <si>
    <t>240.00</t>
  </si>
  <si>
    <t>2021-05-28 08:16:36</t>
  </si>
  <si>
    <t>2021-05-27</t>
  </si>
  <si>
    <t>2134075</t>
  </si>
  <si>
    <t>--</t>
  </si>
  <si>
    <t>2021-05-26</t>
  </si>
  <si>
    <t>2132148</t>
  </si>
  <si>
    <t>上海镛舍酒店</t>
  </si>
  <si>
    <t>2250.00</t>
  </si>
  <si>
    <t>2021-05-26 14:46:59</t>
  </si>
  <si>
    <t>2131965</t>
  </si>
  <si>
    <t>460.00</t>
  </si>
  <si>
    <t>2021-05-26 11:08:02</t>
  </si>
  <si>
    <t>2021-05-25</t>
  </si>
  <si>
    <t>2130600</t>
  </si>
  <si>
    <t>2021-05-25 12:16:46</t>
  </si>
  <si>
    <t>2021-05-24</t>
  </si>
  <si>
    <t>2129603</t>
  </si>
  <si>
    <t>819.00</t>
  </si>
  <si>
    <t>2021-05-24 16:30:13</t>
  </si>
  <si>
    <t>2021-05-13</t>
  </si>
  <si>
    <t>2113313</t>
  </si>
  <si>
    <t>大理古城未迟清舍客栈</t>
  </si>
  <si>
    <t>700.00</t>
  </si>
  <si>
    <t>2021-05-13 17:30:45</t>
  </si>
  <si>
    <t>2021-05-04</t>
  </si>
  <si>
    <t>2099622</t>
  </si>
  <si>
    <t>丽江和府洲际度假酒店</t>
  </si>
  <si>
    <t>2160.00</t>
  </si>
  <si>
    <t>2021-05-05 10:17:15</t>
  </si>
  <si>
    <t>2099593</t>
  </si>
  <si>
    <t>2021-05-05 10:17:13</t>
  </si>
  <si>
    <t>2099586</t>
  </si>
  <si>
    <t>1960.00</t>
  </si>
  <si>
    <t>2021-05-05 10:16:58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</si>
</sst>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Segoe UI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15251879698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44343</v>
      </c>
      <c r="G2" s="5">
        <v>44344</v>
      </c>
      <c r="H2" s="4">
        <v>1</v>
      </c>
      <c r="I2" s="4">
        <v>1</v>
      </c>
      <c r="J2" s="4">
        <v>1</v>
      </c>
      <c r="K2" s="4" t="s">
        <v>28</v>
      </c>
      <c r="L2" s="4">
        <v>442</v>
      </c>
      <c r="M2" s="4">
        <v>442</v>
      </c>
      <c r="N2" s="4" t="s">
        <v>29</v>
      </c>
      <c r="O2" s="4" t="s">
        <v>30</v>
      </c>
      <c r="P2" s="4" t="s">
        <v>31</v>
      </c>
      <c r="Q2" s="4">
        <v>0</v>
      </c>
      <c r="R2" s="7">
        <v>44339</v>
      </c>
      <c r="S2" s="5">
        <v>44359</v>
      </c>
      <c r="T2" s="4" t="s">
        <v>32</v>
      </c>
      <c r="U2" s="4">
        <v>442</v>
      </c>
      <c r="V2" s="4">
        <v>0</v>
      </c>
      <c r="W2" s="4">
        <v>0</v>
      </c>
    </row>
    <row r="3" s="4" customFormat="1" spans="1:24">
      <c r="A3" s="4">
        <v>15252752966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44341</v>
      </c>
      <c r="G3" s="5">
        <v>44344</v>
      </c>
      <c r="H3" s="4">
        <v>1</v>
      </c>
      <c r="I3" s="4">
        <v>3</v>
      </c>
      <c r="J3" s="4">
        <v>3</v>
      </c>
      <c r="K3" s="4" t="s">
        <v>28</v>
      </c>
      <c r="L3" s="4">
        <v>819</v>
      </c>
      <c r="M3" s="4">
        <v>819</v>
      </c>
      <c r="N3" s="4" t="s">
        <v>35</v>
      </c>
      <c r="O3" s="4" t="s">
        <v>30</v>
      </c>
      <c r="P3" s="4" t="s">
        <v>31</v>
      </c>
      <c r="Q3" s="4">
        <v>0</v>
      </c>
      <c r="R3" s="7">
        <v>44340</v>
      </c>
      <c r="S3" s="5">
        <v>44359</v>
      </c>
      <c r="T3" s="4" t="s">
        <v>32</v>
      </c>
      <c r="U3" s="4">
        <v>819</v>
      </c>
      <c r="V3" s="4">
        <v>0</v>
      </c>
      <c r="W3" s="4">
        <v>0</v>
      </c>
      <c r="X3" s="4">
        <v>2129603</v>
      </c>
    </row>
    <row r="4" s="4" customFormat="1" spans="1:23">
      <c r="A4" s="4">
        <v>15321037757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44343</v>
      </c>
      <c r="G4" s="5">
        <v>44344</v>
      </c>
      <c r="H4" s="4">
        <v>1</v>
      </c>
      <c r="I4" s="4">
        <v>1</v>
      </c>
      <c r="J4" s="4">
        <v>1</v>
      </c>
      <c r="K4" s="4" t="s">
        <v>28</v>
      </c>
      <c r="L4" s="4">
        <v>90</v>
      </c>
      <c r="M4" s="4">
        <v>90</v>
      </c>
      <c r="N4" s="4" t="s">
        <v>38</v>
      </c>
      <c r="O4" s="4" t="s">
        <v>30</v>
      </c>
      <c r="P4" s="4" t="s">
        <v>31</v>
      </c>
      <c r="Q4" s="4">
        <v>0</v>
      </c>
      <c r="R4" s="7">
        <v>44343</v>
      </c>
      <c r="S4" s="5">
        <v>44359</v>
      </c>
      <c r="T4" s="4" t="s">
        <v>32</v>
      </c>
      <c r="U4" s="4">
        <v>90</v>
      </c>
      <c r="V4" s="4">
        <v>0</v>
      </c>
      <c r="W4" s="4">
        <v>0</v>
      </c>
    </row>
    <row r="5" s="4" customFormat="1" spans="1:23">
      <c r="A5" s="4">
        <v>15322396335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44343</v>
      </c>
      <c r="G5" s="5">
        <v>44344</v>
      </c>
      <c r="H5" s="4">
        <v>1</v>
      </c>
      <c r="I5" s="4">
        <v>1</v>
      </c>
      <c r="J5" s="4">
        <v>1</v>
      </c>
      <c r="K5" s="4" t="s">
        <v>28</v>
      </c>
      <c r="L5" s="4">
        <v>364</v>
      </c>
      <c r="M5" s="4">
        <v>364</v>
      </c>
      <c r="N5" s="4" t="s">
        <v>41</v>
      </c>
      <c r="O5" s="4" t="s">
        <v>30</v>
      </c>
      <c r="P5" s="4" t="s">
        <v>31</v>
      </c>
      <c r="Q5" s="4">
        <v>0</v>
      </c>
      <c r="R5" s="7">
        <v>44343</v>
      </c>
      <c r="S5" s="5">
        <v>44359</v>
      </c>
      <c r="T5" s="4" t="s">
        <v>32</v>
      </c>
      <c r="U5" s="4">
        <v>364</v>
      </c>
      <c r="V5" s="4">
        <v>0</v>
      </c>
      <c r="W5" s="4">
        <v>0</v>
      </c>
    </row>
    <row r="6" s="4" customFormat="1" spans="1:23">
      <c r="A6" s="4">
        <v>15053921382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44344</v>
      </c>
      <c r="G6" s="5">
        <v>44345</v>
      </c>
      <c r="H6" s="4">
        <v>1</v>
      </c>
      <c r="I6" s="4">
        <v>1</v>
      </c>
      <c r="J6" s="4">
        <v>1</v>
      </c>
      <c r="K6" s="4" t="s">
        <v>28</v>
      </c>
      <c r="L6" s="4">
        <v>279</v>
      </c>
      <c r="M6" s="4">
        <v>279</v>
      </c>
      <c r="N6" s="4" t="s">
        <v>44</v>
      </c>
      <c r="O6" s="4" t="s">
        <v>45</v>
      </c>
      <c r="P6" s="4" t="s">
        <v>31</v>
      </c>
      <c r="Q6" s="4">
        <v>0</v>
      </c>
      <c r="R6" s="7">
        <v>44316</v>
      </c>
      <c r="S6" s="5">
        <v>44360</v>
      </c>
      <c r="T6" s="4" t="s">
        <v>32</v>
      </c>
      <c r="U6" s="4">
        <v>279</v>
      </c>
      <c r="V6" s="4">
        <v>0</v>
      </c>
      <c r="W6" s="4">
        <v>0</v>
      </c>
    </row>
    <row r="7" s="4" customFormat="1" spans="1:23">
      <c r="A7" s="4">
        <v>15053921382</v>
      </c>
      <c r="B7" s="4" t="s">
        <v>24</v>
      </c>
      <c r="C7" s="4" t="s">
        <v>46</v>
      </c>
      <c r="D7" s="4" t="s">
        <v>42</v>
      </c>
      <c r="E7" s="4" t="s">
        <v>43</v>
      </c>
      <c r="F7" s="5">
        <v>44344</v>
      </c>
      <c r="G7" s="5">
        <v>44345</v>
      </c>
      <c r="H7" s="4">
        <v>1</v>
      </c>
      <c r="I7" s="4">
        <v>1</v>
      </c>
      <c r="J7" s="4">
        <v>1</v>
      </c>
      <c r="K7" s="4" t="s">
        <v>28</v>
      </c>
      <c r="L7" s="4">
        <v>-279</v>
      </c>
      <c r="M7" s="4">
        <v>-279</v>
      </c>
      <c r="N7" s="4" t="s">
        <v>44</v>
      </c>
      <c r="O7" s="4" t="s">
        <v>45</v>
      </c>
      <c r="P7" s="4" t="s">
        <v>31</v>
      </c>
      <c r="Q7" s="4">
        <v>0</v>
      </c>
      <c r="R7" s="7">
        <v>44316</v>
      </c>
      <c r="S7" s="5">
        <v>44360</v>
      </c>
      <c r="T7" s="4" t="s">
        <v>32</v>
      </c>
      <c r="U7" s="4">
        <v>-279</v>
      </c>
      <c r="V7" s="4">
        <v>0</v>
      </c>
      <c r="W7" s="4">
        <v>0</v>
      </c>
    </row>
    <row r="8" s="4" customFormat="1" spans="1:24">
      <c r="A8" s="4">
        <v>15096567561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44343</v>
      </c>
      <c r="G8" s="5">
        <v>44345</v>
      </c>
      <c r="H8" s="4">
        <v>1</v>
      </c>
      <c r="I8" s="4">
        <v>2</v>
      </c>
      <c r="J8" s="4">
        <v>2</v>
      </c>
      <c r="K8" s="4" t="s">
        <v>28</v>
      </c>
      <c r="L8" s="4">
        <v>1960</v>
      </c>
      <c r="M8" s="4">
        <v>1960</v>
      </c>
      <c r="N8" s="4" t="s">
        <v>49</v>
      </c>
      <c r="O8" s="4" t="s">
        <v>45</v>
      </c>
      <c r="P8" s="4" t="s">
        <v>31</v>
      </c>
      <c r="Q8" s="4">
        <v>0</v>
      </c>
      <c r="R8" s="7">
        <v>44320</v>
      </c>
      <c r="S8" s="5">
        <v>44360</v>
      </c>
      <c r="T8" s="4" t="s">
        <v>32</v>
      </c>
      <c r="U8" s="4">
        <v>1960</v>
      </c>
      <c r="V8" s="4">
        <v>0</v>
      </c>
      <c r="W8" s="4">
        <v>0</v>
      </c>
      <c r="X8" s="4">
        <v>2099586</v>
      </c>
    </row>
    <row r="9" s="4" customFormat="1" spans="1:24">
      <c r="A9" s="4">
        <v>15096624298</v>
      </c>
      <c r="B9" s="4" t="s">
        <v>24</v>
      </c>
      <c r="C9" s="4" t="s">
        <v>25</v>
      </c>
      <c r="D9" s="4" t="s">
        <v>47</v>
      </c>
      <c r="E9" s="4" t="s">
        <v>50</v>
      </c>
      <c r="F9" s="5">
        <v>44343</v>
      </c>
      <c r="G9" s="5">
        <v>44345</v>
      </c>
      <c r="H9" s="4">
        <v>1</v>
      </c>
      <c r="I9" s="4">
        <v>2</v>
      </c>
      <c r="J9" s="4">
        <v>2</v>
      </c>
      <c r="K9" s="4" t="s">
        <v>28</v>
      </c>
      <c r="L9" s="4">
        <v>2160</v>
      </c>
      <c r="M9" s="4">
        <v>2160</v>
      </c>
      <c r="N9" s="4" t="s">
        <v>51</v>
      </c>
      <c r="O9" s="4" t="s">
        <v>45</v>
      </c>
      <c r="P9" s="4" t="s">
        <v>31</v>
      </c>
      <c r="Q9" s="4">
        <v>0</v>
      </c>
      <c r="R9" s="7">
        <v>44320</v>
      </c>
      <c r="S9" s="5">
        <v>44360</v>
      </c>
      <c r="T9" s="4" t="s">
        <v>32</v>
      </c>
      <c r="U9" s="4">
        <v>2160</v>
      </c>
      <c r="V9" s="4">
        <v>0</v>
      </c>
      <c r="W9" s="4">
        <v>0</v>
      </c>
      <c r="X9" s="4">
        <v>2099622</v>
      </c>
    </row>
    <row r="10" s="4" customFormat="1" spans="1:24">
      <c r="A10" s="4">
        <v>15096576497</v>
      </c>
      <c r="B10" s="4" t="s">
        <v>24</v>
      </c>
      <c r="C10" s="4" t="s">
        <v>25</v>
      </c>
      <c r="D10" s="4" t="s">
        <v>47</v>
      </c>
      <c r="E10" s="4" t="s">
        <v>50</v>
      </c>
      <c r="F10" s="5">
        <v>44343</v>
      </c>
      <c r="G10" s="5">
        <v>44345</v>
      </c>
      <c r="H10" s="4">
        <v>1</v>
      </c>
      <c r="I10" s="4">
        <v>2</v>
      </c>
      <c r="J10" s="4">
        <v>2</v>
      </c>
      <c r="K10" s="4" t="s">
        <v>28</v>
      </c>
      <c r="L10" s="4">
        <v>2160</v>
      </c>
      <c r="M10" s="4">
        <v>2160</v>
      </c>
      <c r="N10" s="4" t="s">
        <v>52</v>
      </c>
      <c r="O10" s="4" t="s">
        <v>45</v>
      </c>
      <c r="P10" s="4" t="s">
        <v>31</v>
      </c>
      <c r="Q10" s="4">
        <v>0</v>
      </c>
      <c r="R10" s="7">
        <v>44320</v>
      </c>
      <c r="S10" s="5">
        <v>44360</v>
      </c>
      <c r="T10" s="4" t="s">
        <v>32</v>
      </c>
      <c r="U10" s="4">
        <v>2160</v>
      </c>
      <c r="V10" s="4">
        <v>0</v>
      </c>
      <c r="W10" s="4">
        <v>0</v>
      </c>
      <c r="X10" s="4">
        <v>2099593</v>
      </c>
    </row>
    <row r="11" s="4" customFormat="1" spans="1:24">
      <c r="A11" s="4">
        <v>15197444042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44343</v>
      </c>
      <c r="G11" s="5">
        <v>44345</v>
      </c>
      <c r="H11" s="4">
        <v>1</v>
      </c>
      <c r="I11" s="4">
        <v>2</v>
      </c>
      <c r="J11" s="4">
        <v>2</v>
      </c>
      <c r="K11" s="4" t="s">
        <v>28</v>
      </c>
      <c r="L11" s="4">
        <v>700</v>
      </c>
      <c r="M11" s="4">
        <v>700</v>
      </c>
      <c r="N11" s="4" t="s">
        <v>55</v>
      </c>
      <c r="O11" s="4" t="s">
        <v>45</v>
      </c>
      <c r="P11" s="4" t="s">
        <v>31</v>
      </c>
      <c r="Q11" s="4">
        <v>0</v>
      </c>
      <c r="R11" s="7">
        <v>44329</v>
      </c>
      <c r="S11" s="5">
        <v>44360</v>
      </c>
      <c r="T11" s="4" t="s">
        <v>32</v>
      </c>
      <c r="U11" s="4">
        <v>700</v>
      </c>
      <c r="V11" s="4">
        <v>0</v>
      </c>
      <c r="W11" s="4">
        <v>0</v>
      </c>
      <c r="X11" s="4">
        <v>2113313</v>
      </c>
    </row>
    <row r="12" s="4" customFormat="1" spans="1:24">
      <c r="A12" s="4">
        <v>15248595972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44344</v>
      </c>
      <c r="G12" s="5">
        <v>44345</v>
      </c>
      <c r="H12" s="4">
        <v>1</v>
      </c>
      <c r="I12" s="4">
        <v>1</v>
      </c>
      <c r="J12" s="4">
        <v>1</v>
      </c>
      <c r="K12" s="4" t="s">
        <v>28</v>
      </c>
      <c r="L12" s="4">
        <v>280</v>
      </c>
      <c r="M12" s="4">
        <v>280</v>
      </c>
      <c r="N12" s="4" t="s">
        <v>58</v>
      </c>
      <c r="O12" s="4" t="s">
        <v>45</v>
      </c>
      <c r="P12" s="4" t="s">
        <v>31</v>
      </c>
      <c r="Q12" s="4">
        <v>0</v>
      </c>
      <c r="R12" s="7">
        <v>44336</v>
      </c>
      <c r="S12" s="5">
        <v>44360</v>
      </c>
      <c r="T12" s="4" t="s">
        <v>32</v>
      </c>
      <c r="U12" s="4">
        <v>280</v>
      </c>
      <c r="V12" s="4">
        <v>0</v>
      </c>
      <c r="W12" s="4">
        <v>289</v>
      </c>
      <c r="X12" s="4">
        <v>2125095</v>
      </c>
    </row>
    <row r="13" s="4" customFormat="1" spans="1:24">
      <c r="A13" s="4">
        <v>15253610230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44344</v>
      </c>
      <c r="G13" s="5">
        <v>44345</v>
      </c>
      <c r="H13" s="4">
        <v>1</v>
      </c>
      <c r="I13" s="4">
        <v>1</v>
      </c>
      <c r="J13" s="4">
        <v>1</v>
      </c>
      <c r="K13" s="4" t="s">
        <v>28</v>
      </c>
      <c r="L13" s="4">
        <v>2250</v>
      </c>
      <c r="M13" s="4">
        <v>2250</v>
      </c>
      <c r="N13" s="4" t="s">
        <v>61</v>
      </c>
      <c r="O13" s="4" t="s">
        <v>45</v>
      </c>
      <c r="P13" s="4" t="s">
        <v>31</v>
      </c>
      <c r="Q13" s="4">
        <v>0</v>
      </c>
      <c r="R13" s="7">
        <v>44341</v>
      </c>
      <c r="S13" s="5">
        <v>44360</v>
      </c>
      <c r="T13" s="4" t="s">
        <v>32</v>
      </c>
      <c r="U13" s="4">
        <v>2250</v>
      </c>
      <c r="V13" s="4">
        <v>0</v>
      </c>
      <c r="W13" s="4">
        <v>0</v>
      </c>
      <c r="X13" s="4">
        <v>2130600</v>
      </c>
    </row>
    <row r="14" s="4" customFormat="1" spans="1:24">
      <c r="A14" s="4">
        <v>15326376891</v>
      </c>
      <c r="B14" s="4" t="s">
        <v>24</v>
      </c>
      <c r="C14" s="4" t="s">
        <v>25</v>
      </c>
      <c r="D14" s="4" t="s">
        <v>42</v>
      </c>
      <c r="E14" s="4" t="s">
        <v>62</v>
      </c>
      <c r="F14" s="5">
        <v>44344</v>
      </c>
      <c r="G14" s="5">
        <v>44345</v>
      </c>
      <c r="H14" s="4">
        <v>1</v>
      </c>
      <c r="I14" s="4">
        <v>1</v>
      </c>
      <c r="J14" s="4">
        <v>1</v>
      </c>
      <c r="K14" s="4" t="s">
        <v>28</v>
      </c>
      <c r="L14" s="4">
        <v>332</v>
      </c>
      <c r="M14" s="4">
        <v>332</v>
      </c>
      <c r="N14" s="4" t="s">
        <v>63</v>
      </c>
      <c r="O14" s="4" t="s">
        <v>45</v>
      </c>
      <c r="P14" s="4" t="s">
        <v>31</v>
      </c>
      <c r="Q14" s="4">
        <v>0</v>
      </c>
      <c r="R14" s="7">
        <v>44344</v>
      </c>
      <c r="S14" s="5">
        <v>44360</v>
      </c>
      <c r="T14" s="4" t="s">
        <v>32</v>
      </c>
      <c r="U14" s="4">
        <v>332</v>
      </c>
      <c r="V14" s="4">
        <v>0</v>
      </c>
      <c r="W14" s="4">
        <v>0</v>
      </c>
      <c r="X14" s="4">
        <v>2135256</v>
      </c>
    </row>
    <row r="15" s="4" customFormat="1" spans="1:24">
      <c r="A15" s="4">
        <v>15326480389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44344</v>
      </c>
      <c r="G15" s="5">
        <v>44345</v>
      </c>
      <c r="H15" s="4">
        <v>1</v>
      </c>
      <c r="I15" s="4">
        <v>1</v>
      </c>
      <c r="J15" s="4">
        <v>1</v>
      </c>
      <c r="K15" s="4" t="s">
        <v>28</v>
      </c>
      <c r="L15" s="4">
        <v>262</v>
      </c>
      <c r="M15" s="4">
        <v>262</v>
      </c>
      <c r="N15" s="4" t="s">
        <v>66</v>
      </c>
      <c r="O15" s="4" t="s">
        <v>45</v>
      </c>
      <c r="P15" s="4" t="s">
        <v>31</v>
      </c>
      <c r="Q15" s="4">
        <v>0</v>
      </c>
      <c r="R15" s="7">
        <v>44344</v>
      </c>
      <c r="S15" s="5">
        <v>44360</v>
      </c>
      <c r="T15" s="4" t="s">
        <v>32</v>
      </c>
      <c r="U15" s="4">
        <v>262</v>
      </c>
      <c r="V15" s="4">
        <v>0</v>
      </c>
      <c r="W15" s="4">
        <v>0</v>
      </c>
      <c r="X15" s="4">
        <v>2135289</v>
      </c>
    </row>
    <row r="16" s="4" customFormat="1" spans="1:24">
      <c r="A16" s="4">
        <v>15327260913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44344</v>
      </c>
      <c r="G16" s="5">
        <v>44345</v>
      </c>
      <c r="H16" s="4">
        <v>1</v>
      </c>
      <c r="I16" s="4">
        <v>1</v>
      </c>
      <c r="J16" s="4">
        <v>1</v>
      </c>
      <c r="K16" s="4" t="s">
        <v>28</v>
      </c>
      <c r="L16" s="4">
        <v>100</v>
      </c>
      <c r="M16" s="4">
        <v>100</v>
      </c>
      <c r="N16" s="4" t="s">
        <v>69</v>
      </c>
      <c r="O16" s="4" t="s">
        <v>45</v>
      </c>
      <c r="P16" s="4" t="s">
        <v>31</v>
      </c>
      <c r="Q16" s="4">
        <v>0</v>
      </c>
      <c r="R16" s="7">
        <v>44344</v>
      </c>
      <c r="S16" s="5">
        <v>44360</v>
      </c>
      <c r="T16" s="4" t="s">
        <v>32</v>
      </c>
      <c r="U16" s="4">
        <v>100</v>
      </c>
      <c r="V16" s="4">
        <v>0</v>
      </c>
      <c r="W16" s="4">
        <v>0</v>
      </c>
      <c r="X16" s="4">
        <v>2135533</v>
      </c>
    </row>
    <row r="17" s="4" customFormat="1" spans="1:23">
      <c r="A17" s="4" t="s">
        <v>70</v>
      </c>
      <c r="B17" s="4" t="s">
        <v>71</v>
      </c>
      <c r="C17" s="4" t="s">
        <v>25</v>
      </c>
      <c r="D17" s="4" t="s">
        <v>72</v>
      </c>
      <c r="E17" s="4" t="s">
        <v>73</v>
      </c>
      <c r="F17" s="5">
        <v>44359</v>
      </c>
      <c r="G17" s="5">
        <v>44360</v>
      </c>
      <c r="H17" s="4">
        <v>1</v>
      </c>
      <c r="I17" s="4">
        <v>1</v>
      </c>
      <c r="J17" s="4">
        <v>1</v>
      </c>
      <c r="K17" s="4" t="s">
        <v>28</v>
      </c>
      <c r="L17" s="4">
        <v>410</v>
      </c>
      <c r="M17" s="4">
        <v>410</v>
      </c>
      <c r="N17" s="4" t="s">
        <v>74</v>
      </c>
      <c r="O17" s="4" t="s">
        <v>75</v>
      </c>
      <c r="P17" s="4" t="s">
        <v>31</v>
      </c>
      <c r="Q17" s="4">
        <v>0</v>
      </c>
      <c r="R17" s="7">
        <v>44318.6727199074</v>
      </c>
      <c r="S17" s="5">
        <v>44361</v>
      </c>
      <c r="T17" s="4" t="s">
        <v>32</v>
      </c>
      <c r="U17" s="4">
        <v>410</v>
      </c>
      <c r="V17" s="4">
        <v>0</v>
      </c>
      <c r="W17" s="4">
        <v>0</v>
      </c>
    </row>
    <row r="18" s="4" customFormat="1" spans="1:24">
      <c r="A18" s="4">
        <v>15254734071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44344</v>
      </c>
      <c r="G18" s="5">
        <v>44346</v>
      </c>
      <c r="H18" s="4">
        <v>1</v>
      </c>
      <c r="I18" s="4">
        <v>2</v>
      </c>
      <c r="J18" s="4">
        <v>2</v>
      </c>
      <c r="K18" s="4" t="s">
        <v>28</v>
      </c>
      <c r="L18" s="4">
        <v>460</v>
      </c>
      <c r="M18" s="4">
        <v>460</v>
      </c>
      <c r="N18" s="4" t="s">
        <v>78</v>
      </c>
      <c r="O18" s="4" t="s">
        <v>79</v>
      </c>
      <c r="P18" s="4" t="s">
        <v>31</v>
      </c>
      <c r="Q18" s="4">
        <v>0</v>
      </c>
      <c r="R18" s="7">
        <v>44342</v>
      </c>
      <c r="S18" s="5">
        <v>44361</v>
      </c>
      <c r="T18" s="4" t="s">
        <v>32</v>
      </c>
      <c r="U18" s="4">
        <v>460</v>
      </c>
      <c r="V18" s="4">
        <v>0</v>
      </c>
      <c r="W18" s="4">
        <v>0</v>
      </c>
      <c r="X18" s="4">
        <v>2131965</v>
      </c>
    </row>
    <row r="19" s="4" customFormat="1" spans="1:24">
      <c r="A19" s="4">
        <v>15316624816</v>
      </c>
      <c r="B19" s="4" t="s">
        <v>24</v>
      </c>
      <c r="C19" s="4" t="s">
        <v>25</v>
      </c>
      <c r="D19" s="4" t="s">
        <v>59</v>
      </c>
      <c r="E19" s="4" t="s">
        <v>60</v>
      </c>
      <c r="F19" s="5">
        <v>44345</v>
      </c>
      <c r="G19" s="5">
        <v>44346</v>
      </c>
      <c r="H19" s="4">
        <v>1</v>
      </c>
      <c r="I19" s="4">
        <v>1</v>
      </c>
      <c r="J19" s="4">
        <v>1</v>
      </c>
      <c r="K19" s="4" t="s">
        <v>28</v>
      </c>
      <c r="L19" s="4">
        <v>2250</v>
      </c>
      <c r="M19" s="4">
        <v>2250</v>
      </c>
      <c r="N19" s="4" t="s">
        <v>80</v>
      </c>
      <c r="O19" s="4" t="s">
        <v>79</v>
      </c>
      <c r="P19" s="4" t="s">
        <v>31</v>
      </c>
      <c r="Q19" s="4">
        <v>0</v>
      </c>
      <c r="R19" s="7">
        <v>44342</v>
      </c>
      <c r="S19" s="5">
        <v>44361</v>
      </c>
      <c r="T19" s="4" t="s">
        <v>32</v>
      </c>
      <c r="U19" s="4">
        <v>2250</v>
      </c>
      <c r="V19" s="4">
        <v>0</v>
      </c>
      <c r="W19" s="4">
        <v>0</v>
      </c>
      <c r="X19" s="4">
        <v>2132148</v>
      </c>
    </row>
    <row r="20" s="4" customFormat="1" spans="1:24">
      <c r="A20" s="4">
        <v>15324916675</v>
      </c>
      <c r="B20" s="4" t="s">
        <v>24</v>
      </c>
      <c r="C20" s="4" t="s">
        <v>25</v>
      </c>
      <c r="D20" s="4" t="s">
        <v>81</v>
      </c>
      <c r="E20" s="4" t="s">
        <v>82</v>
      </c>
      <c r="F20" s="5">
        <v>44345</v>
      </c>
      <c r="G20" s="5">
        <v>44346</v>
      </c>
      <c r="H20" s="4">
        <v>1</v>
      </c>
      <c r="I20" s="4">
        <v>1</v>
      </c>
      <c r="J20" s="4">
        <v>1</v>
      </c>
      <c r="K20" s="4" t="s">
        <v>28</v>
      </c>
      <c r="L20" s="4">
        <v>240</v>
      </c>
      <c r="M20" s="4">
        <v>240</v>
      </c>
      <c r="N20" s="4" t="s">
        <v>83</v>
      </c>
      <c r="O20" s="4" t="s">
        <v>79</v>
      </c>
      <c r="P20" s="4" t="s">
        <v>31</v>
      </c>
      <c r="Q20" s="4">
        <v>0</v>
      </c>
      <c r="R20" s="7">
        <v>44344</v>
      </c>
      <c r="S20" s="5">
        <v>44361</v>
      </c>
      <c r="T20" s="4" t="s">
        <v>32</v>
      </c>
      <c r="U20" s="4">
        <v>240</v>
      </c>
      <c r="V20" s="4">
        <v>0</v>
      </c>
      <c r="W20" s="4">
        <v>0</v>
      </c>
      <c r="X20" s="4">
        <v>2134838</v>
      </c>
    </row>
    <row r="21" s="4" customFormat="1" spans="1:24">
      <c r="A21" s="4">
        <v>15329179312</v>
      </c>
      <c r="B21" s="4" t="s">
        <v>24</v>
      </c>
      <c r="C21" s="4" t="s">
        <v>25</v>
      </c>
      <c r="D21" s="4" t="s">
        <v>76</v>
      </c>
      <c r="E21" s="4" t="s">
        <v>84</v>
      </c>
      <c r="F21" s="5">
        <v>44345</v>
      </c>
      <c r="G21" s="5">
        <v>44346</v>
      </c>
      <c r="H21" s="4">
        <v>1</v>
      </c>
      <c r="I21" s="4">
        <v>1</v>
      </c>
      <c r="J21" s="4">
        <v>1</v>
      </c>
      <c r="K21" s="4" t="s">
        <v>28</v>
      </c>
      <c r="L21" s="4">
        <v>220</v>
      </c>
      <c r="M21" s="4">
        <v>220</v>
      </c>
      <c r="N21" s="4" t="s">
        <v>85</v>
      </c>
      <c r="O21" s="4" t="s">
        <v>79</v>
      </c>
      <c r="P21" s="4" t="s">
        <v>31</v>
      </c>
      <c r="Q21" s="4">
        <v>0</v>
      </c>
      <c r="R21" s="7">
        <v>44345</v>
      </c>
      <c r="S21" s="5">
        <v>44361</v>
      </c>
      <c r="T21" s="4" t="s">
        <v>32</v>
      </c>
      <c r="U21" s="4">
        <v>220</v>
      </c>
      <c r="V21" s="4">
        <v>0</v>
      </c>
      <c r="W21" s="4">
        <v>0</v>
      </c>
      <c r="X21" s="4">
        <v>2136245</v>
      </c>
    </row>
    <row r="22" s="4" customFormat="1" spans="1:24">
      <c r="A22" s="4">
        <v>15329657633</v>
      </c>
      <c r="B22" s="4" t="s">
        <v>24</v>
      </c>
      <c r="C22" s="4" t="s">
        <v>25</v>
      </c>
      <c r="D22" s="4" t="s">
        <v>86</v>
      </c>
      <c r="E22" s="4" t="s">
        <v>87</v>
      </c>
      <c r="F22" s="5">
        <v>44345</v>
      </c>
      <c r="G22" s="5">
        <v>44346</v>
      </c>
      <c r="H22" s="4">
        <v>1</v>
      </c>
      <c r="I22" s="4">
        <v>1</v>
      </c>
      <c r="J22" s="4">
        <v>1</v>
      </c>
      <c r="K22" s="4" t="s">
        <v>28</v>
      </c>
      <c r="L22" s="4">
        <v>206</v>
      </c>
      <c r="M22" s="4">
        <v>206</v>
      </c>
      <c r="N22" s="4" t="s">
        <v>88</v>
      </c>
      <c r="O22" s="4" t="s">
        <v>79</v>
      </c>
      <c r="P22" s="4" t="s">
        <v>31</v>
      </c>
      <c r="Q22" s="4">
        <v>0</v>
      </c>
      <c r="R22" s="7">
        <v>44345</v>
      </c>
      <c r="S22" s="5">
        <v>44361</v>
      </c>
      <c r="T22" s="4" t="s">
        <v>32</v>
      </c>
      <c r="U22" s="4">
        <v>206</v>
      </c>
      <c r="V22" s="4">
        <v>0</v>
      </c>
      <c r="W22" s="4">
        <v>0</v>
      </c>
      <c r="X22" s="4">
        <v>2136458</v>
      </c>
    </row>
    <row r="23" s="4" customFormat="1" spans="1:24">
      <c r="A23" s="4">
        <v>15330587593</v>
      </c>
      <c r="B23" s="4" t="s">
        <v>24</v>
      </c>
      <c r="C23" s="4" t="s">
        <v>25</v>
      </c>
      <c r="D23" s="4" t="s">
        <v>72</v>
      </c>
      <c r="E23" s="4" t="s">
        <v>73</v>
      </c>
      <c r="F23" s="5">
        <v>44345</v>
      </c>
      <c r="G23" s="5">
        <v>44346</v>
      </c>
      <c r="H23" s="4">
        <v>1</v>
      </c>
      <c r="I23" s="4">
        <v>1</v>
      </c>
      <c r="J23" s="4">
        <v>1</v>
      </c>
      <c r="K23" s="4" t="s">
        <v>28</v>
      </c>
      <c r="L23" s="4">
        <v>328</v>
      </c>
      <c r="M23" s="4">
        <v>328</v>
      </c>
      <c r="N23" s="4" t="s">
        <v>89</v>
      </c>
      <c r="O23" s="4" t="s">
        <v>79</v>
      </c>
      <c r="P23" s="4" t="s">
        <v>31</v>
      </c>
      <c r="Q23" s="4">
        <v>0</v>
      </c>
      <c r="R23" s="7">
        <v>44345</v>
      </c>
      <c r="S23" s="5">
        <v>44361</v>
      </c>
      <c r="T23" s="4" t="s">
        <v>32</v>
      </c>
      <c r="U23" s="4">
        <v>328</v>
      </c>
      <c r="V23" s="4">
        <v>0</v>
      </c>
      <c r="W23" s="4">
        <v>0</v>
      </c>
      <c r="X23" s="4">
        <v>2136780</v>
      </c>
    </row>
    <row r="24" s="4" customFormat="1" spans="1:23">
      <c r="A24" s="4">
        <v>15331294939</v>
      </c>
      <c r="B24" s="4" t="s">
        <v>24</v>
      </c>
      <c r="C24" s="4" t="s">
        <v>25</v>
      </c>
      <c r="D24" s="4" t="s">
        <v>90</v>
      </c>
      <c r="E24" s="4" t="s">
        <v>91</v>
      </c>
      <c r="F24" s="5">
        <v>44345</v>
      </c>
      <c r="G24" s="5">
        <v>44346</v>
      </c>
      <c r="H24" s="4">
        <v>1</v>
      </c>
      <c r="I24" s="4">
        <v>1</v>
      </c>
      <c r="J24" s="4">
        <v>1</v>
      </c>
      <c r="K24" s="4" t="s">
        <v>28</v>
      </c>
      <c r="L24" s="4">
        <v>88</v>
      </c>
      <c r="M24" s="4">
        <v>88</v>
      </c>
      <c r="N24" s="4" t="s">
        <v>92</v>
      </c>
      <c r="O24" s="4" t="s">
        <v>79</v>
      </c>
      <c r="P24" s="4" t="s">
        <v>31</v>
      </c>
      <c r="Q24" s="4">
        <v>0</v>
      </c>
      <c r="R24" s="7">
        <v>44345</v>
      </c>
      <c r="S24" s="5">
        <v>44361</v>
      </c>
      <c r="T24" s="4" t="s">
        <v>32</v>
      </c>
      <c r="U24" s="4">
        <v>88</v>
      </c>
      <c r="V24" s="4">
        <v>0</v>
      </c>
      <c r="W24" s="4">
        <v>0</v>
      </c>
    </row>
    <row r="25" s="4" customFormat="1" spans="1:23">
      <c r="A25" s="4">
        <v>15331294939</v>
      </c>
      <c r="B25" s="4" t="s">
        <v>24</v>
      </c>
      <c r="C25" s="4" t="s">
        <v>46</v>
      </c>
      <c r="D25" s="4" t="s">
        <v>90</v>
      </c>
      <c r="E25" s="4" t="s">
        <v>91</v>
      </c>
      <c r="F25" s="5">
        <v>44345</v>
      </c>
      <c r="G25" s="5">
        <v>44346</v>
      </c>
      <c r="H25" s="4">
        <v>1</v>
      </c>
      <c r="I25" s="4">
        <v>1</v>
      </c>
      <c r="J25" s="4">
        <v>1</v>
      </c>
      <c r="K25" s="4" t="s">
        <v>28</v>
      </c>
      <c r="L25" s="4">
        <v>-88</v>
      </c>
      <c r="M25" s="4">
        <v>-88</v>
      </c>
      <c r="N25" s="4" t="s">
        <v>92</v>
      </c>
      <c r="O25" s="4" t="s">
        <v>79</v>
      </c>
      <c r="P25" s="4" t="s">
        <v>31</v>
      </c>
      <c r="Q25" s="4">
        <v>0</v>
      </c>
      <c r="R25" s="7">
        <v>44345</v>
      </c>
      <c r="S25" s="5">
        <v>44361</v>
      </c>
      <c r="T25" s="4" t="s">
        <v>32</v>
      </c>
      <c r="U25" s="4">
        <v>-88</v>
      </c>
      <c r="V25" s="4">
        <v>0</v>
      </c>
      <c r="W25" s="4">
        <v>0</v>
      </c>
    </row>
    <row r="26" s="4" customFormat="1" spans="1:23">
      <c r="A26" s="4" t="s">
        <v>93</v>
      </c>
      <c r="B26" s="4" t="s">
        <v>71</v>
      </c>
      <c r="C26" s="4" t="s">
        <v>25</v>
      </c>
      <c r="D26" s="4" t="s">
        <v>72</v>
      </c>
      <c r="E26" s="4" t="s">
        <v>73</v>
      </c>
      <c r="F26" s="5">
        <v>44359</v>
      </c>
      <c r="G26" s="5">
        <v>44361</v>
      </c>
      <c r="H26" s="4">
        <v>1</v>
      </c>
      <c r="I26" s="4">
        <v>2</v>
      </c>
      <c r="J26" s="4">
        <v>2</v>
      </c>
      <c r="K26" s="4" t="s">
        <v>28</v>
      </c>
      <c r="L26" s="4">
        <v>640</v>
      </c>
      <c r="M26" s="4">
        <v>640</v>
      </c>
      <c r="N26" s="4" t="s">
        <v>94</v>
      </c>
      <c r="O26" s="4" t="s">
        <v>95</v>
      </c>
      <c r="P26" s="4" t="s">
        <v>31</v>
      </c>
      <c r="Q26" s="4">
        <v>0</v>
      </c>
      <c r="R26" s="7">
        <v>44348.9576041667</v>
      </c>
      <c r="S26" s="5">
        <v>44362</v>
      </c>
      <c r="T26" s="4" t="s">
        <v>32</v>
      </c>
      <c r="U26" s="4">
        <v>640</v>
      </c>
      <c r="V26" s="4">
        <v>0</v>
      </c>
      <c r="W26" s="4">
        <v>0</v>
      </c>
    </row>
    <row r="27" s="4" customFormat="1" spans="1:23">
      <c r="A27" s="4" t="s">
        <v>96</v>
      </c>
      <c r="B27" s="4" t="s">
        <v>71</v>
      </c>
      <c r="C27" s="4" t="s">
        <v>25</v>
      </c>
      <c r="D27" s="4" t="s">
        <v>72</v>
      </c>
      <c r="E27" s="4" t="s">
        <v>73</v>
      </c>
      <c r="F27" s="5">
        <v>44359</v>
      </c>
      <c r="G27" s="5">
        <v>44361</v>
      </c>
      <c r="H27" s="4">
        <v>1</v>
      </c>
      <c r="I27" s="4">
        <v>2</v>
      </c>
      <c r="J27" s="4">
        <v>2</v>
      </c>
      <c r="K27" s="4" t="s">
        <v>28</v>
      </c>
      <c r="L27" s="4">
        <v>640</v>
      </c>
      <c r="M27" s="4">
        <v>640</v>
      </c>
      <c r="N27" s="4" t="s">
        <v>97</v>
      </c>
      <c r="O27" s="4" t="s">
        <v>95</v>
      </c>
      <c r="P27" s="4" t="s">
        <v>31</v>
      </c>
      <c r="Q27" s="4">
        <v>0</v>
      </c>
      <c r="R27" s="7">
        <v>44348.9577893519</v>
      </c>
      <c r="S27" s="5">
        <v>44362</v>
      </c>
      <c r="T27" s="4" t="s">
        <v>32</v>
      </c>
      <c r="U27" s="4">
        <v>640</v>
      </c>
      <c r="V27" s="4">
        <v>0</v>
      </c>
      <c r="W27" s="4">
        <v>0</v>
      </c>
    </row>
    <row r="28" s="4" customFormat="1" spans="1:23">
      <c r="A28" s="4" t="s">
        <v>98</v>
      </c>
      <c r="B28" s="4" t="s">
        <v>71</v>
      </c>
      <c r="C28" s="4" t="s">
        <v>25</v>
      </c>
      <c r="D28" s="4" t="s">
        <v>72</v>
      </c>
      <c r="E28" s="4" t="s">
        <v>99</v>
      </c>
      <c r="F28" s="5">
        <v>44360</v>
      </c>
      <c r="G28" s="5">
        <v>44361</v>
      </c>
      <c r="H28" s="4">
        <v>1</v>
      </c>
      <c r="I28" s="4">
        <v>1</v>
      </c>
      <c r="J28" s="4">
        <v>1</v>
      </c>
      <c r="K28" s="4" t="s">
        <v>28</v>
      </c>
      <c r="L28" s="4">
        <v>320</v>
      </c>
      <c r="M28" s="4">
        <v>320</v>
      </c>
      <c r="N28" s="4" t="s">
        <v>100</v>
      </c>
      <c r="O28" s="4" t="s">
        <v>95</v>
      </c>
      <c r="P28" s="4" t="s">
        <v>31</v>
      </c>
      <c r="Q28" s="4">
        <v>0</v>
      </c>
      <c r="R28" s="7">
        <v>44350.4766319444</v>
      </c>
      <c r="S28" s="5">
        <v>44362</v>
      </c>
      <c r="T28" s="4" t="s">
        <v>32</v>
      </c>
      <c r="U28" s="4">
        <v>320</v>
      </c>
      <c r="V28" s="4">
        <v>0</v>
      </c>
      <c r="W28" s="4">
        <v>0</v>
      </c>
    </row>
    <row r="29" s="4" customFormat="1" spans="1:24">
      <c r="A29" s="4">
        <v>15322553993</v>
      </c>
      <c r="B29" s="4" t="s">
        <v>24</v>
      </c>
      <c r="C29" s="4" t="s">
        <v>25</v>
      </c>
      <c r="D29" s="4" t="s">
        <v>42</v>
      </c>
      <c r="E29" s="4" t="s">
        <v>62</v>
      </c>
      <c r="F29" s="5">
        <v>44346</v>
      </c>
      <c r="G29" s="5">
        <v>44347</v>
      </c>
      <c r="H29" s="4">
        <v>1</v>
      </c>
      <c r="I29" s="4">
        <v>1</v>
      </c>
      <c r="J29" s="4">
        <v>1</v>
      </c>
      <c r="K29" s="4" t="s">
        <v>28</v>
      </c>
      <c r="L29" s="4">
        <v>329</v>
      </c>
      <c r="M29" s="4">
        <v>329</v>
      </c>
      <c r="N29" s="4" t="s">
        <v>101</v>
      </c>
      <c r="O29" s="4" t="s">
        <v>102</v>
      </c>
      <c r="P29" s="4" t="s">
        <v>31</v>
      </c>
      <c r="Q29" s="4">
        <v>0</v>
      </c>
      <c r="R29" s="7">
        <v>44343</v>
      </c>
      <c r="S29" s="5">
        <v>44362</v>
      </c>
      <c r="T29" s="4" t="s">
        <v>32</v>
      </c>
      <c r="U29" s="4">
        <v>329</v>
      </c>
      <c r="V29" s="4">
        <v>0</v>
      </c>
      <c r="W29" s="4">
        <v>0</v>
      </c>
      <c r="X29" s="4">
        <v>2134075</v>
      </c>
    </row>
    <row r="30" s="4" customFormat="1" spans="1:24">
      <c r="A30" s="4">
        <v>15322553993</v>
      </c>
      <c r="B30" s="4" t="s">
        <v>24</v>
      </c>
      <c r="C30" s="4" t="s">
        <v>46</v>
      </c>
      <c r="D30" s="4" t="s">
        <v>42</v>
      </c>
      <c r="E30" s="4" t="s">
        <v>62</v>
      </c>
      <c r="F30" s="5">
        <v>44346</v>
      </c>
      <c r="G30" s="5">
        <v>44347</v>
      </c>
      <c r="H30" s="4">
        <v>1</v>
      </c>
      <c r="I30" s="4">
        <v>1</v>
      </c>
      <c r="J30" s="4">
        <v>1</v>
      </c>
      <c r="K30" s="4" t="s">
        <v>28</v>
      </c>
      <c r="L30" s="4">
        <v>-329</v>
      </c>
      <c r="M30" s="4">
        <v>-329</v>
      </c>
      <c r="N30" s="4" t="s">
        <v>101</v>
      </c>
      <c r="O30" s="4" t="s">
        <v>102</v>
      </c>
      <c r="P30" s="4" t="s">
        <v>31</v>
      </c>
      <c r="Q30" s="4">
        <v>0</v>
      </c>
      <c r="R30" s="7">
        <v>44343</v>
      </c>
      <c r="S30" s="5">
        <v>44362</v>
      </c>
      <c r="T30" s="4" t="s">
        <v>32</v>
      </c>
      <c r="U30" s="4">
        <v>-329</v>
      </c>
      <c r="V30" s="4">
        <v>0</v>
      </c>
      <c r="W30" s="4">
        <v>0</v>
      </c>
      <c r="X30" s="4">
        <v>2134075</v>
      </c>
    </row>
    <row r="31" s="4" customFormat="1" spans="1:23">
      <c r="A31" s="4">
        <v>15332229613</v>
      </c>
      <c r="B31" s="4" t="s">
        <v>24</v>
      </c>
      <c r="C31" s="4" t="s">
        <v>25</v>
      </c>
      <c r="D31" s="4" t="s">
        <v>33</v>
      </c>
      <c r="E31" s="4" t="s">
        <v>103</v>
      </c>
      <c r="F31" s="5">
        <v>44346</v>
      </c>
      <c r="G31" s="5">
        <v>44347</v>
      </c>
      <c r="H31" s="4">
        <v>1</v>
      </c>
      <c r="I31" s="4">
        <v>1</v>
      </c>
      <c r="J31" s="4">
        <v>1</v>
      </c>
      <c r="K31" s="4" t="s">
        <v>28</v>
      </c>
      <c r="L31" s="4">
        <v>200</v>
      </c>
      <c r="M31" s="4">
        <v>200</v>
      </c>
      <c r="N31" s="4" t="s">
        <v>104</v>
      </c>
      <c r="O31" s="4" t="s">
        <v>102</v>
      </c>
      <c r="P31" s="4" t="s">
        <v>31</v>
      </c>
      <c r="Q31" s="4">
        <v>0</v>
      </c>
      <c r="R31" s="7">
        <v>44346</v>
      </c>
      <c r="S31" s="5">
        <v>44362</v>
      </c>
      <c r="T31" s="4" t="s">
        <v>32</v>
      </c>
      <c r="U31" s="4">
        <v>200</v>
      </c>
      <c r="V31" s="4">
        <v>0</v>
      </c>
      <c r="W31" s="4">
        <v>0</v>
      </c>
    </row>
    <row r="32" s="4" customFormat="1" spans="1:24">
      <c r="A32" s="4">
        <v>15332427842</v>
      </c>
      <c r="B32" s="4" t="s">
        <v>24</v>
      </c>
      <c r="C32" s="4" t="s">
        <v>25</v>
      </c>
      <c r="D32" s="4" t="s">
        <v>64</v>
      </c>
      <c r="E32" s="4" t="s">
        <v>105</v>
      </c>
      <c r="F32" s="5">
        <v>44346</v>
      </c>
      <c r="G32" s="5">
        <v>44347</v>
      </c>
      <c r="H32" s="4">
        <v>1</v>
      </c>
      <c r="I32" s="4">
        <v>1</v>
      </c>
      <c r="J32" s="4">
        <v>1</v>
      </c>
      <c r="K32" s="4" t="s">
        <v>28</v>
      </c>
      <c r="L32" s="4">
        <v>288</v>
      </c>
      <c r="M32" s="4">
        <v>288</v>
      </c>
      <c r="N32" s="4" t="s">
        <v>106</v>
      </c>
      <c r="O32" s="4" t="s">
        <v>102</v>
      </c>
      <c r="P32" s="4" t="s">
        <v>31</v>
      </c>
      <c r="Q32" s="4">
        <v>0</v>
      </c>
      <c r="R32" s="7">
        <v>44346</v>
      </c>
      <c r="S32" s="5">
        <v>44362</v>
      </c>
      <c r="T32" s="4" t="s">
        <v>32</v>
      </c>
      <c r="U32" s="4">
        <v>288</v>
      </c>
      <c r="V32" s="4">
        <v>0</v>
      </c>
      <c r="W32" s="4">
        <v>0</v>
      </c>
      <c r="X32" s="4">
        <v>2137768</v>
      </c>
    </row>
    <row r="33" s="4" customFormat="1" spans="1:24">
      <c r="A33" s="4">
        <v>15332612853</v>
      </c>
      <c r="B33" s="4" t="s">
        <v>24</v>
      </c>
      <c r="C33" s="4" t="s">
        <v>25</v>
      </c>
      <c r="D33" s="4" t="s">
        <v>107</v>
      </c>
      <c r="E33" s="4" t="s">
        <v>108</v>
      </c>
      <c r="F33" s="5">
        <v>44346</v>
      </c>
      <c r="G33" s="5">
        <v>44347</v>
      </c>
      <c r="H33" s="4">
        <v>1</v>
      </c>
      <c r="I33" s="4">
        <v>1</v>
      </c>
      <c r="J33" s="4">
        <v>1</v>
      </c>
      <c r="K33" s="4" t="s">
        <v>28</v>
      </c>
      <c r="L33" s="4">
        <v>626.52</v>
      </c>
      <c r="M33" s="4">
        <v>626.52</v>
      </c>
      <c r="N33" s="4" t="s">
        <v>109</v>
      </c>
      <c r="O33" s="4" t="s">
        <v>102</v>
      </c>
      <c r="P33" s="4" t="s">
        <v>31</v>
      </c>
      <c r="Q33" s="4">
        <v>0</v>
      </c>
      <c r="R33" s="7">
        <v>44346</v>
      </c>
      <c r="S33" s="5">
        <v>44362</v>
      </c>
      <c r="T33" s="4" t="s">
        <v>32</v>
      </c>
      <c r="U33" s="4">
        <v>626.52</v>
      </c>
      <c r="V33" s="4">
        <v>0</v>
      </c>
      <c r="W33" s="4">
        <v>0</v>
      </c>
      <c r="X33" s="4">
        <v>2137877</v>
      </c>
    </row>
    <row r="34" s="4" customFormat="1" spans="1:23">
      <c r="A34" s="4">
        <v>15333214127</v>
      </c>
      <c r="B34" s="4" t="s">
        <v>24</v>
      </c>
      <c r="C34" s="4" t="s">
        <v>25</v>
      </c>
      <c r="D34" s="4" t="s">
        <v>110</v>
      </c>
      <c r="E34" s="4" t="s">
        <v>111</v>
      </c>
      <c r="F34" s="5">
        <v>44346</v>
      </c>
      <c r="G34" s="5">
        <v>44347</v>
      </c>
      <c r="H34" s="4">
        <v>1</v>
      </c>
      <c r="I34" s="4">
        <v>1</v>
      </c>
      <c r="J34" s="4">
        <v>1</v>
      </c>
      <c r="K34" s="4" t="s">
        <v>28</v>
      </c>
      <c r="L34" s="4">
        <v>284.26</v>
      </c>
      <c r="M34" s="4">
        <v>284.26</v>
      </c>
      <c r="N34" s="4" t="s">
        <v>112</v>
      </c>
      <c r="O34" s="4" t="s">
        <v>102</v>
      </c>
      <c r="P34" s="4" t="s">
        <v>31</v>
      </c>
      <c r="Q34" s="4">
        <v>0</v>
      </c>
      <c r="R34" s="7">
        <v>44346</v>
      </c>
      <c r="S34" s="5">
        <v>44362</v>
      </c>
      <c r="T34" s="4" t="s">
        <v>32</v>
      </c>
      <c r="U34" s="4">
        <v>284.26</v>
      </c>
      <c r="V34" s="4">
        <v>0</v>
      </c>
      <c r="W34" s="4">
        <v>0</v>
      </c>
    </row>
    <row r="35" s="4" customFormat="1" spans="1:24">
      <c r="A35" s="4">
        <v>15333399847</v>
      </c>
      <c r="B35" s="4" t="s">
        <v>24</v>
      </c>
      <c r="C35" s="4" t="s">
        <v>25</v>
      </c>
      <c r="D35" s="4" t="s">
        <v>113</v>
      </c>
      <c r="E35" s="4" t="s">
        <v>114</v>
      </c>
      <c r="F35" s="5">
        <v>44346</v>
      </c>
      <c r="G35" s="5">
        <v>44347</v>
      </c>
      <c r="H35" s="4">
        <v>1</v>
      </c>
      <c r="I35" s="4">
        <v>1</v>
      </c>
      <c r="J35" s="4">
        <v>1</v>
      </c>
      <c r="K35" s="4" t="s">
        <v>28</v>
      </c>
      <c r="L35" s="4">
        <v>438.03</v>
      </c>
      <c r="M35" s="4">
        <v>438.03</v>
      </c>
      <c r="N35" s="4" t="s">
        <v>115</v>
      </c>
      <c r="O35" s="4" t="s">
        <v>102</v>
      </c>
      <c r="P35" s="4" t="s">
        <v>31</v>
      </c>
      <c r="Q35" s="4">
        <v>0</v>
      </c>
      <c r="R35" s="7">
        <v>44346</v>
      </c>
      <c r="S35" s="5">
        <v>44362</v>
      </c>
      <c r="T35" s="4" t="s">
        <v>32</v>
      </c>
      <c r="U35" s="4">
        <v>438.03</v>
      </c>
      <c r="V35" s="4">
        <v>0</v>
      </c>
      <c r="W35" s="4">
        <v>0</v>
      </c>
      <c r="X35" s="4">
        <v>2138474</v>
      </c>
    </row>
    <row r="36" s="4" customFormat="1" spans="1:24">
      <c r="A36" s="4">
        <v>15333438862</v>
      </c>
      <c r="B36" s="4" t="s">
        <v>24</v>
      </c>
      <c r="C36" s="4" t="s">
        <v>25</v>
      </c>
      <c r="D36" s="4" t="s">
        <v>107</v>
      </c>
      <c r="E36" s="4" t="s">
        <v>116</v>
      </c>
      <c r="F36" s="5">
        <v>44346</v>
      </c>
      <c r="G36" s="5">
        <v>44347</v>
      </c>
      <c r="H36" s="4">
        <v>1</v>
      </c>
      <c r="I36" s="4">
        <v>1</v>
      </c>
      <c r="J36" s="4">
        <v>1</v>
      </c>
      <c r="K36" s="4" t="s">
        <v>28</v>
      </c>
      <c r="L36" s="4">
        <v>536.76</v>
      </c>
      <c r="M36" s="4">
        <v>536.76</v>
      </c>
      <c r="N36" s="4" t="s">
        <v>117</v>
      </c>
      <c r="O36" s="4" t="s">
        <v>102</v>
      </c>
      <c r="P36" s="4" t="s">
        <v>31</v>
      </c>
      <c r="Q36" s="4">
        <v>0</v>
      </c>
      <c r="R36" s="7">
        <v>44346</v>
      </c>
      <c r="S36" s="5">
        <v>44362</v>
      </c>
      <c r="T36" s="4" t="s">
        <v>32</v>
      </c>
      <c r="U36" s="4">
        <v>536.76</v>
      </c>
      <c r="V36" s="4">
        <v>0</v>
      </c>
      <c r="W36" s="4">
        <v>0</v>
      </c>
      <c r="X36" s="4">
        <v>2138535</v>
      </c>
    </row>
    <row r="37" s="4" customFormat="1" spans="1:23">
      <c r="A37" s="4">
        <v>15333455236</v>
      </c>
      <c r="B37" s="4" t="s">
        <v>24</v>
      </c>
      <c r="C37" s="4" t="s">
        <v>25</v>
      </c>
      <c r="D37" s="4" t="s">
        <v>110</v>
      </c>
      <c r="E37" s="4" t="s">
        <v>111</v>
      </c>
      <c r="F37" s="5">
        <v>44346</v>
      </c>
      <c r="G37" s="5">
        <v>44347</v>
      </c>
      <c r="H37" s="4">
        <v>1</v>
      </c>
      <c r="I37" s="4">
        <v>1</v>
      </c>
      <c r="J37" s="4">
        <v>1</v>
      </c>
      <c r="K37" s="4" t="s">
        <v>28</v>
      </c>
      <c r="L37" s="4">
        <v>284.26</v>
      </c>
      <c r="M37" s="4">
        <v>284.26</v>
      </c>
      <c r="N37" s="4" t="s">
        <v>118</v>
      </c>
      <c r="O37" s="4" t="s">
        <v>102</v>
      </c>
      <c r="P37" s="4" t="s">
        <v>31</v>
      </c>
      <c r="Q37" s="4">
        <v>0</v>
      </c>
      <c r="R37" s="7">
        <v>44346</v>
      </c>
      <c r="S37" s="5">
        <v>44362</v>
      </c>
      <c r="T37" s="4" t="s">
        <v>32</v>
      </c>
      <c r="U37" s="4">
        <v>284.26</v>
      </c>
      <c r="V37" s="4">
        <v>0</v>
      </c>
      <c r="W3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workbookViewId="0">
      <selection activeCell="G54" sqref="G54"/>
    </sheetView>
  </sheetViews>
  <sheetFormatPr defaultColWidth="9" defaultRowHeight="13.5"/>
  <cols>
    <col min="1" max="1" width="11.75" style="4" customWidth="1"/>
    <col min="2" max="3" width="10.375" style="4"/>
    <col min="4" max="4" width="9.375" style="4"/>
    <col min="5" max="8" width="9" style="4"/>
    <col min="9" max="9" width="9.375" style="4"/>
    <col min="10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10">
      <c r="A2" s="4">
        <v>15251879698</v>
      </c>
      <c r="B2" s="5">
        <v>44343</v>
      </c>
      <c r="C2" s="5">
        <v>44344</v>
      </c>
      <c r="D2" s="4">
        <v>442</v>
      </c>
      <c r="E2" s="4">
        <v>442</v>
      </c>
      <c r="F2" s="8" t="s">
        <v>120</v>
      </c>
      <c r="G2" s="4">
        <f>D2-E2</f>
        <v>0</v>
      </c>
      <c r="H2" s="4" t="str">
        <f>$H$1&amp;F2</f>
        <v>，202105231909190022</v>
      </c>
      <c r="I2" s="4" t="e">
        <f>VLOOKUP(A2,HOP!A:T,20,0)</f>
        <v>#N/A</v>
      </c>
      <c r="J2" s="4">
        <v>5.23</v>
      </c>
    </row>
    <row r="3" s="4" customFormat="1" hidden="1" spans="1:9">
      <c r="A3" s="4">
        <v>15252752966</v>
      </c>
      <c r="B3" s="5">
        <v>44341</v>
      </c>
      <c r="C3" s="5">
        <v>44344</v>
      </c>
      <c r="D3" s="4">
        <v>819</v>
      </c>
      <c r="E3" s="4" t="str">
        <f>VLOOKUP(A3,HOP!A:L,12,0)</f>
        <v>819.00</v>
      </c>
      <c r="F3" s="4" t="str">
        <f>VLOOKUP(A3,HOP!A:C,3,0)</f>
        <v>2129603</v>
      </c>
      <c r="G3" s="4">
        <f>D3-E3</f>
        <v>0</v>
      </c>
      <c r="H3" s="4" t="str">
        <f>$H$1&amp;F3</f>
        <v>，2129603</v>
      </c>
      <c r="I3" s="4" t="str">
        <f>VLOOKUP(A3,HOP!A:T,20,0)</f>
        <v>Saas酒店</v>
      </c>
    </row>
    <row r="4" s="4" customFormat="1" spans="1:10">
      <c r="A4" s="4">
        <v>15321037757</v>
      </c>
      <c r="B4" s="5">
        <v>44343</v>
      </c>
      <c r="C4" s="5">
        <v>44344</v>
      </c>
      <c r="D4" s="4">
        <v>90</v>
      </c>
      <c r="E4" s="4">
        <v>90</v>
      </c>
      <c r="F4" s="8" t="s">
        <v>121</v>
      </c>
      <c r="G4" s="4">
        <f>D4-E4</f>
        <v>0</v>
      </c>
      <c r="H4" s="4" t="str">
        <f>$H$1&amp;F4</f>
        <v>，202106151711200020</v>
      </c>
      <c r="I4" s="4" t="e">
        <f>VLOOKUP(A4,HOP!A:T,20,0)</f>
        <v>#N/A</v>
      </c>
      <c r="J4" s="4">
        <v>6.15</v>
      </c>
    </row>
    <row r="5" s="4" customFormat="1" spans="1:10">
      <c r="A5" s="4">
        <v>15322396335</v>
      </c>
      <c r="B5" s="5">
        <v>44343</v>
      </c>
      <c r="C5" s="5">
        <v>44344</v>
      </c>
      <c r="D5" s="4">
        <v>364</v>
      </c>
      <c r="E5" s="4">
        <v>364</v>
      </c>
      <c r="F5" s="8" t="s">
        <v>122</v>
      </c>
      <c r="G5" s="4">
        <f>D5-E5</f>
        <v>0</v>
      </c>
      <c r="H5" s="4" t="str">
        <f>$H$1&amp;F5</f>
        <v>，202105271656540020</v>
      </c>
      <c r="I5" s="4" t="e">
        <f>VLOOKUP(A5,HOP!A:T,20,0)</f>
        <v>#N/A</v>
      </c>
      <c r="J5" s="4">
        <v>5.27</v>
      </c>
    </row>
    <row r="6" s="4" customFormat="1" hidden="1" spans="1:9">
      <c r="A6" s="4">
        <v>15053921382</v>
      </c>
      <c r="B6" s="5">
        <v>44344</v>
      </c>
      <c r="C6" s="5">
        <v>44345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15096567561</v>
      </c>
      <c r="B7" s="5">
        <v>44343</v>
      </c>
      <c r="C7" s="5">
        <v>44345</v>
      </c>
      <c r="D7" s="4">
        <v>1960</v>
      </c>
      <c r="E7" s="4" t="str">
        <f>VLOOKUP(A7,HOP!A:L,12,0)</f>
        <v>1960.00</v>
      </c>
      <c r="F7" s="4" t="str">
        <f>VLOOKUP(A7,HOP!A:C,3,0)</f>
        <v>2099586</v>
      </c>
      <c r="G7" s="4">
        <f t="shared" ref="G7:G36" si="0">D7-E7</f>
        <v>0</v>
      </c>
      <c r="H7" s="4" t="str">
        <f t="shared" ref="H7:H36" si="1">$H$1&amp;F7</f>
        <v>，2099586</v>
      </c>
      <c r="I7" s="4" t="str">
        <f>VLOOKUP(A7,HOP!A:T,20,0)</f>
        <v>直采</v>
      </c>
    </row>
    <row r="8" s="4" customFormat="1" hidden="1" spans="1:9">
      <c r="A8" s="4">
        <v>15096624298</v>
      </c>
      <c r="B8" s="5">
        <v>44343</v>
      </c>
      <c r="C8" s="5">
        <v>44345</v>
      </c>
      <c r="D8" s="4">
        <v>2160</v>
      </c>
      <c r="E8" s="4" t="str">
        <f>VLOOKUP(A8,HOP!A:L,12,0)</f>
        <v>2160.00</v>
      </c>
      <c r="F8" s="4" t="str">
        <f>VLOOKUP(A8,HOP!A:C,3,0)</f>
        <v>2099622</v>
      </c>
      <c r="G8" s="4">
        <f t="shared" si="0"/>
        <v>0</v>
      </c>
      <c r="H8" s="4" t="str">
        <f t="shared" si="1"/>
        <v>，2099622</v>
      </c>
      <c r="I8" s="4" t="str">
        <f>VLOOKUP(A8,HOP!A:T,20,0)</f>
        <v>直采</v>
      </c>
    </row>
    <row r="9" s="4" customFormat="1" hidden="1" spans="1:9">
      <c r="A9" s="4">
        <v>15096576497</v>
      </c>
      <c r="B9" s="5">
        <v>44343</v>
      </c>
      <c r="C9" s="5">
        <v>44345</v>
      </c>
      <c r="D9" s="4">
        <v>2160</v>
      </c>
      <c r="E9" s="4" t="str">
        <f>VLOOKUP(A9,HOP!A:L,12,0)</f>
        <v>2160.00</v>
      </c>
      <c r="F9" s="4" t="str">
        <f>VLOOKUP(A9,HOP!A:C,3,0)</f>
        <v>2099593</v>
      </c>
      <c r="G9" s="4">
        <f t="shared" si="0"/>
        <v>0</v>
      </c>
      <c r="H9" s="4" t="str">
        <f t="shared" si="1"/>
        <v>，2099593</v>
      </c>
      <c r="I9" s="4" t="str">
        <f>VLOOKUP(A9,HOP!A:T,20,0)</f>
        <v>直采</v>
      </c>
    </row>
    <row r="10" s="4" customFormat="1" hidden="1" spans="1:9">
      <c r="A10" s="4">
        <v>15197444042</v>
      </c>
      <c r="B10" s="5">
        <v>44343</v>
      </c>
      <c r="C10" s="5">
        <v>44345</v>
      </c>
      <c r="D10" s="4">
        <v>700</v>
      </c>
      <c r="E10" s="4" t="str">
        <f>VLOOKUP(A10,HOP!A:L,12,0)</f>
        <v>700.00</v>
      </c>
      <c r="F10" s="4" t="str">
        <f>VLOOKUP(A10,HOP!A:C,3,0)</f>
        <v>2113313</v>
      </c>
      <c r="G10" s="4">
        <f t="shared" si="0"/>
        <v>0</v>
      </c>
      <c r="H10" s="4" t="str">
        <f t="shared" si="1"/>
        <v>，2113313</v>
      </c>
      <c r="I10" s="4" t="str">
        <f>VLOOKUP(A10,HOP!A:T,20,0)</f>
        <v>直采</v>
      </c>
    </row>
    <row r="11" s="4" customFormat="1" hidden="1" spans="1:9">
      <c r="A11" s="4">
        <v>15248595972</v>
      </c>
      <c r="B11" s="5">
        <v>44344</v>
      </c>
      <c r="C11" s="5">
        <v>44345</v>
      </c>
      <c r="D11" s="4">
        <v>280</v>
      </c>
      <c r="E11" s="4">
        <v>280</v>
      </c>
      <c r="F11" s="4">
        <v>2125095</v>
      </c>
      <c r="G11" s="4">
        <f t="shared" si="0"/>
        <v>0</v>
      </c>
      <c r="H11" s="4" t="str">
        <f t="shared" si="1"/>
        <v>，2125095</v>
      </c>
      <c r="I11" s="4" t="s">
        <v>123</v>
      </c>
    </row>
    <row r="12" s="4" customFormat="1" hidden="1" spans="1:9">
      <c r="A12" s="4">
        <v>15253610230</v>
      </c>
      <c r="B12" s="5">
        <v>44344</v>
      </c>
      <c r="C12" s="5">
        <v>44345</v>
      </c>
      <c r="D12" s="4">
        <v>2250</v>
      </c>
      <c r="E12" s="4" t="str">
        <f>VLOOKUP(A12,HOP!A:L,12,0)</f>
        <v>2250.00</v>
      </c>
      <c r="F12" s="4" t="str">
        <f>VLOOKUP(A12,HOP!A:C,3,0)</f>
        <v>2130600</v>
      </c>
      <c r="G12" s="4">
        <f t="shared" si="0"/>
        <v>0</v>
      </c>
      <c r="H12" s="4" t="str">
        <f t="shared" si="1"/>
        <v>，2130600</v>
      </c>
      <c r="I12" s="4" t="str">
        <f>VLOOKUP(A12,HOP!A:T,20,0)</f>
        <v>直采</v>
      </c>
    </row>
    <row r="13" s="4" customFormat="1" hidden="1" spans="1:9">
      <c r="A13" s="4">
        <v>15326376891</v>
      </c>
      <c r="B13" s="5">
        <v>44344</v>
      </c>
      <c r="C13" s="5">
        <v>44345</v>
      </c>
      <c r="D13" s="4">
        <v>332</v>
      </c>
      <c r="E13" s="4" t="str">
        <f>VLOOKUP(A13,HOP!A:L,12,0)</f>
        <v>332.00</v>
      </c>
      <c r="F13" s="4" t="str">
        <f>VLOOKUP(A13,HOP!A:C,3,0)</f>
        <v>2135256</v>
      </c>
      <c r="G13" s="4">
        <f t="shared" si="0"/>
        <v>0</v>
      </c>
      <c r="H13" s="4" t="str">
        <f t="shared" si="1"/>
        <v>，2135256</v>
      </c>
      <c r="I13" s="4" t="str">
        <f>VLOOKUP(A13,HOP!A:T,20,0)</f>
        <v>直采</v>
      </c>
    </row>
    <row r="14" s="4" customFormat="1" hidden="1" spans="1:9">
      <c r="A14" s="4">
        <v>15326480389</v>
      </c>
      <c r="B14" s="5">
        <v>44344</v>
      </c>
      <c r="C14" s="5">
        <v>44345</v>
      </c>
      <c r="D14" s="4">
        <v>262</v>
      </c>
      <c r="E14" s="4" t="str">
        <f>VLOOKUP(A14,HOP!A:L,12,0)</f>
        <v>262.00</v>
      </c>
      <c r="F14" s="4" t="str">
        <f>VLOOKUP(A14,HOP!A:C,3,0)</f>
        <v>2135289</v>
      </c>
      <c r="G14" s="4">
        <f t="shared" si="0"/>
        <v>0</v>
      </c>
      <c r="H14" s="4" t="str">
        <f t="shared" si="1"/>
        <v>，2135289</v>
      </c>
      <c r="I14" s="4" t="str">
        <f>VLOOKUP(A14,HOP!A:T,20,0)</f>
        <v>Saas酒店</v>
      </c>
    </row>
    <row r="15" s="4" customFormat="1" hidden="1" spans="1:9">
      <c r="A15" s="4">
        <v>15327260913</v>
      </c>
      <c r="B15" s="5">
        <v>44344</v>
      </c>
      <c r="C15" s="5">
        <v>44345</v>
      </c>
      <c r="D15" s="4">
        <v>100</v>
      </c>
      <c r="E15" s="4" t="str">
        <f>VLOOKUP(A15,HOP!A:L,12,0)</f>
        <v>100.00</v>
      </c>
      <c r="F15" s="4" t="str">
        <f>VLOOKUP(A15,HOP!A:C,3,0)</f>
        <v>2135533</v>
      </c>
      <c r="G15" s="4">
        <f t="shared" si="0"/>
        <v>0</v>
      </c>
      <c r="H15" s="4" t="str">
        <f t="shared" si="1"/>
        <v>，2135533</v>
      </c>
      <c r="I15" s="4" t="str">
        <f>VLOOKUP(A15,HOP!A:T,20,0)</f>
        <v>Saas酒店</v>
      </c>
    </row>
    <row r="16" s="4" customFormat="1" hidden="1" spans="1:9">
      <c r="A16" s="4" t="s">
        <v>70</v>
      </c>
      <c r="B16" s="5">
        <v>44359</v>
      </c>
      <c r="C16" s="5">
        <v>44360</v>
      </c>
      <c r="D16" s="4">
        <v>410</v>
      </c>
      <c r="E16" s="4">
        <v>410</v>
      </c>
      <c r="F16" s="4">
        <v>2096223</v>
      </c>
      <c r="G16" s="4">
        <f t="shared" si="0"/>
        <v>0</v>
      </c>
      <c r="H16" s="4" t="str">
        <f t="shared" si="1"/>
        <v>，2096223</v>
      </c>
      <c r="I16" s="4" t="s">
        <v>124</v>
      </c>
    </row>
    <row r="17" s="4" customFormat="1" hidden="1" spans="1:9">
      <c r="A17" s="4">
        <v>15254734071</v>
      </c>
      <c r="B17" s="5">
        <v>44344</v>
      </c>
      <c r="C17" s="5">
        <v>44346</v>
      </c>
      <c r="D17" s="4">
        <v>460</v>
      </c>
      <c r="E17" s="4" t="str">
        <f>VLOOKUP(A17,HOP!A:L,12,0)</f>
        <v>460.00</v>
      </c>
      <c r="F17" s="4" t="str">
        <f>VLOOKUP(A17,HOP!A:C,3,0)</f>
        <v>2131965</v>
      </c>
      <c r="G17" s="4">
        <f t="shared" si="0"/>
        <v>0</v>
      </c>
      <c r="H17" s="4" t="str">
        <f t="shared" si="1"/>
        <v>，2131965</v>
      </c>
      <c r="I17" s="4" t="str">
        <f>VLOOKUP(A17,HOP!A:T,20,0)</f>
        <v>直采</v>
      </c>
    </row>
    <row r="18" s="4" customFormat="1" hidden="1" spans="1:9">
      <c r="A18" s="4">
        <v>15316624816</v>
      </c>
      <c r="B18" s="5">
        <v>44345</v>
      </c>
      <c r="C18" s="5">
        <v>44346</v>
      </c>
      <c r="D18" s="4">
        <v>2250</v>
      </c>
      <c r="E18" s="4" t="str">
        <f>VLOOKUP(A18,HOP!A:L,12,0)</f>
        <v>2250.00</v>
      </c>
      <c r="F18" s="4" t="str">
        <f>VLOOKUP(A18,HOP!A:C,3,0)</f>
        <v>2132148</v>
      </c>
      <c r="G18" s="4">
        <f t="shared" si="0"/>
        <v>0</v>
      </c>
      <c r="H18" s="4" t="str">
        <f t="shared" si="1"/>
        <v>，2132148</v>
      </c>
      <c r="I18" s="4" t="str">
        <f>VLOOKUP(A18,HOP!A:T,20,0)</f>
        <v>直采</v>
      </c>
    </row>
    <row r="19" s="4" customFormat="1" hidden="1" spans="1:9">
      <c r="A19" s="4">
        <v>15324916675</v>
      </c>
      <c r="B19" s="5">
        <v>44345</v>
      </c>
      <c r="C19" s="5">
        <v>44346</v>
      </c>
      <c r="D19" s="4">
        <v>240</v>
      </c>
      <c r="E19" s="4" t="str">
        <f>VLOOKUP(A19,HOP!A:L,12,0)</f>
        <v>240.00</v>
      </c>
      <c r="F19" s="4" t="str">
        <f>VLOOKUP(A19,HOP!A:C,3,0)</f>
        <v>2134838</v>
      </c>
      <c r="G19" s="4">
        <f t="shared" si="0"/>
        <v>0</v>
      </c>
      <c r="H19" s="4" t="str">
        <f t="shared" si="1"/>
        <v>，2134838</v>
      </c>
      <c r="I19" s="4" t="str">
        <f>VLOOKUP(A19,HOP!A:T,20,0)</f>
        <v>直采</v>
      </c>
    </row>
    <row r="20" s="4" customFormat="1" hidden="1" spans="1:9">
      <c r="A20" s="4">
        <v>15329179312</v>
      </c>
      <c r="B20" s="5">
        <v>44345</v>
      </c>
      <c r="C20" s="5">
        <v>44346</v>
      </c>
      <c r="D20" s="4">
        <v>220</v>
      </c>
      <c r="E20" s="4" t="str">
        <f>VLOOKUP(A20,HOP!A:L,12,0)</f>
        <v>220.00</v>
      </c>
      <c r="F20" s="4" t="str">
        <f>VLOOKUP(A20,HOP!A:C,3,0)</f>
        <v>2136245</v>
      </c>
      <c r="G20" s="4">
        <f t="shared" si="0"/>
        <v>0</v>
      </c>
      <c r="H20" s="4" t="str">
        <f t="shared" si="1"/>
        <v>，2136245</v>
      </c>
      <c r="I20" s="4" t="str">
        <f>VLOOKUP(A20,HOP!A:T,20,0)</f>
        <v>直采</v>
      </c>
    </row>
    <row r="21" s="4" customFormat="1" hidden="1" spans="1:9">
      <c r="A21" s="4">
        <v>15329657633</v>
      </c>
      <c r="B21" s="5">
        <v>44345</v>
      </c>
      <c r="C21" s="5">
        <v>44346</v>
      </c>
      <c r="D21" s="4">
        <v>206</v>
      </c>
      <c r="E21" s="4" t="str">
        <f>VLOOKUP(A21,HOP!A:L,12,0)</f>
        <v>206.00</v>
      </c>
      <c r="F21" s="4" t="str">
        <f>VLOOKUP(A21,HOP!A:C,3,0)</f>
        <v>2136458</v>
      </c>
      <c r="G21" s="4">
        <f t="shared" si="0"/>
        <v>0</v>
      </c>
      <c r="H21" s="4" t="str">
        <f t="shared" si="1"/>
        <v>，2136458</v>
      </c>
      <c r="I21" s="4" t="str">
        <f>VLOOKUP(A21,HOP!A:T,20,0)</f>
        <v>直采</v>
      </c>
    </row>
    <row r="22" s="4" customFormat="1" hidden="1" spans="1:9">
      <c r="A22" s="4">
        <v>15330587593</v>
      </c>
      <c r="B22" s="5">
        <v>44345</v>
      </c>
      <c r="C22" s="5">
        <v>44346</v>
      </c>
      <c r="D22" s="4">
        <v>328</v>
      </c>
      <c r="E22" s="4" t="str">
        <f>VLOOKUP(A22,HOP!A:L,12,0)</f>
        <v>328.00</v>
      </c>
      <c r="F22" s="4" t="str">
        <f>VLOOKUP(A22,HOP!A:C,3,0)</f>
        <v>2136780</v>
      </c>
      <c r="G22" s="4">
        <f t="shared" si="0"/>
        <v>0</v>
      </c>
      <c r="H22" s="4" t="str">
        <f t="shared" si="1"/>
        <v>，2136780</v>
      </c>
      <c r="I22" s="4" t="str">
        <f>VLOOKUP(A22,HOP!A:T,20,0)</f>
        <v>直采</v>
      </c>
    </row>
    <row r="23" s="4" customFormat="1" hidden="1" spans="1:9">
      <c r="A23" s="4">
        <v>15331294939</v>
      </c>
      <c r="B23" s="5">
        <v>44345</v>
      </c>
      <c r="C23" s="5">
        <v>44346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 t="s">
        <v>93</v>
      </c>
      <c r="B24" s="5">
        <v>44359</v>
      </c>
      <c r="C24" s="5">
        <v>44361</v>
      </c>
      <c r="D24" s="4">
        <v>640</v>
      </c>
      <c r="E24" s="4">
        <v>640</v>
      </c>
      <c r="F24" s="4">
        <v>2141051</v>
      </c>
      <c r="G24" s="4">
        <f t="shared" si="0"/>
        <v>0</v>
      </c>
      <c r="H24" s="4" t="str">
        <f>$H$1&amp;F24</f>
        <v>，2141051</v>
      </c>
      <c r="I24" s="4" t="s">
        <v>124</v>
      </c>
    </row>
    <row r="25" s="4" customFormat="1" hidden="1" spans="1:9">
      <c r="A25" s="4" t="s">
        <v>96</v>
      </c>
      <c r="B25" s="5">
        <v>44359</v>
      </c>
      <c r="C25" s="5">
        <v>44361</v>
      </c>
      <c r="D25" s="4">
        <v>640</v>
      </c>
      <c r="E25" s="4">
        <v>640</v>
      </c>
      <c r="F25" s="4">
        <v>2141049</v>
      </c>
      <c r="G25" s="4">
        <f t="shared" si="0"/>
        <v>0</v>
      </c>
      <c r="H25" s="4" t="str">
        <f>$H$1&amp;F25</f>
        <v>，2141049</v>
      </c>
      <c r="I25" s="4" t="s">
        <v>124</v>
      </c>
    </row>
    <row r="26" s="4" customFormat="1" hidden="1" spans="1:9">
      <c r="A26" s="4" t="s">
        <v>98</v>
      </c>
      <c r="B26" s="5">
        <v>44360</v>
      </c>
      <c r="C26" s="5">
        <v>44361</v>
      </c>
      <c r="D26" s="4">
        <v>320</v>
      </c>
      <c r="E26" s="4">
        <v>320</v>
      </c>
      <c r="F26" s="4">
        <v>2142957</v>
      </c>
      <c r="G26" s="4">
        <f t="shared" si="0"/>
        <v>0</v>
      </c>
      <c r="H26" s="4" t="str">
        <f>$H$1&amp;F26</f>
        <v>，2142957</v>
      </c>
      <c r="I26" s="4" t="s">
        <v>124</v>
      </c>
    </row>
    <row r="27" s="4" customFormat="1" hidden="1" spans="1:9">
      <c r="A27" s="4">
        <v>15322553993</v>
      </c>
      <c r="B27" s="5">
        <v>44346</v>
      </c>
      <c r="C27" s="5">
        <v>44347</v>
      </c>
      <c r="D27" s="4">
        <v>0</v>
      </c>
      <c r="E27" s="4" t="str">
        <f>VLOOKUP(A27,HOP!A:L,12,0)</f>
        <v>0.00</v>
      </c>
      <c r="F27" s="4" t="str">
        <f>VLOOKUP(A27,HOP!A:C,3,0)</f>
        <v>2134075</v>
      </c>
      <c r="G27" s="4">
        <f t="shared" si="0"/>
        <v>0</v>
      </c>
      <c r="H27" s="4" t="str">
        <f>$H$1&amp;F27</f>
        <v>，2134075</v>
      </c>
      <c r="I27" s="4" t="str">
        <f>VLOOKUP(A27,HOP!A:T,20,0)</f>
        <v>直采</v>
      </c>
    </row>
    <row r="28" s="4" customFormat="1" hidden="1" spans="1:9">
      <c r="A28" s="4">
        <v>15332229613</v>
      </c>
      <c r="B28" s="5">
        <v>44346</v>
      </c>
      <c r="C28" s="5">
        <v>44347</v>
      </c>
      <c r="D28" s="4">
        <v>200</v>
      </c>
      <c r="E28" s="4" t="str">
        <f>VLOOKUP(A28,HOP!A:L,12,0)</f>
        <v>200.00</v>
      </c>
      <c r="F28" s="4" t="str">
        <f>VLOOKUP(A28,HOP!A:C,3,0)</f>
        <v>2137655</v>
      </c>
      <c r="G28" s="4">
        <f t="shared" si="0"/>
        <v>0</v>
      </c>
      <c r="H28" s="4" t="str">
        <f>$H$1&amp;F28</f>
        <v>，2137655</v>
      </c>
      <c r="I28" s="4" t="str">
        <f>VLOOKUP(A28,HOP!A:T,20,0)</f>
        <v>Saas酒店</v>
      </c>
    </row>
    <row r="29" s="4" customFormat="1" hidden="1" spans="1:9">
      <c r="A29" s="4">
        <v>15332427842</v>
      </c>
      <c r="B29" s="5">
        <v>44346</v>
      </c>
      <c r="C29" s="5">
        <v>44347</v>
      </c>
      <c r="D29" s="4">
        <v>288</v>
      </c>
      <c r="E29" s="4" t="str">
        <f>VLOOKUP(A29,HOP!A:L,12,0)</f>
        <v>288.00</v>
      </c>
      <c r="F29" s="4" t="str">
        <f>VLOOKUP(A29,HOP!A:C,3,0)</f>
        <v>2137768</v>
      </c>
      <c r="G29" s="4">
        <f t="shared" si="0"/>
        <v>0</v>
      </c>
      <c r="H29" s="4" t="str">
        <f>$H$1&amp;F29</f>
        <v>，2137768</v>
      </c>
      <c r="I29" s="4" t="str">
        <f>VLOOKUP(A29,HOP!A:T,20,0)</f>
        <v>Saas酒店</v>
      </c>
    </row>
    <row r="30" s="4" customFormat="1" hidden="1" spans="1:9">
      <c r="A30" s="4">
        <v>15332612853</v>
      </c>
      <c r="B30" s="5">
        <v>44346</v>
      </c>
      <c r="C30" s="5">
        <v>44347</v>
      </c>
      <c r="D30" s="4">
        <v>626.52</v>
      </c>
      <c r="E30" s="4" t="str">
        <f>VLOOKUP(A30,HOP!A:L,12,0)</f>
        <v>626.52</v>
      </c>
      <c r="F30" s="4" t="str">
        <f>VLOOKUP(A30,HOP!A:C,3,0)</f>
        <v>2137877</v>
      </c>
      <c r="G30" s="4">
        <f t="shared" si="0"/>
        <v>0</v>
      </c>
      <c r="H30" s="4" t="str">
        <f>$H$1&amp;F30</f>
        <v>，2137877</v>
      </c>
      <c r="I30" s="4" t="str">
        <f>VLOOKUP(A30,HOP!A:T,20,0)</f>
        <v>直连</v>
      </c>
    </row>
    <row r="31" s="4" customFormat="1" hidden="1" spans="1:9">
      <c r="A31" s="4">
        <v>15333214127</v>
      </c>
      <c r="B31" s="5">
        <v>44346</v>
      </c>
      <c r="C31" s="5">
        <v>44347</v>
      </c>
      <c r="D31" s="4">
        <v>284.26</v>
      </c>
      <c r="E31" s="4" t="str">
        <f>VLOOKUP(A31,HOP!A:L,12,0)</f>
        <v>284.26</v>
      </c>
      <c r="F31" s="4" t="str">
        <f>VLOOKUP(A31,HOP!A:C,3,0)</f>
        <v>2138254</v>
      </c>
      <c r="G31" s="4">
        <f t="shared" si="0"/>
        <v>0</v>
      </c>
      <c r="H31" s="4" t="str">
        <f>$H$1&amp;F31</f>
        <v>，2138254</v>
      </c>
      <c r="I31" s="4" t="str">
        <f>VLOOKUP(A31,HOP!A:T,20,0)</f>
        <v>直连</v>
      </c>
    </row>
    <row r="32" s="4" customFormat="1" hidden="1" spans="1:9">
      <c r="A32" s="4">
        <v>15333399847</v>
      </c>
      <c r="B32" s="5">
        <v>44346</v>
      </c>
      <c r="C32" s="5">
        <v>44347</v>
      </c>
      <c r="D32" s="4">
        <v>438.03</v>
      </c>
      <c r="E32" s="4" t="str">
        <f>VLOOKUP(A32,HOP!A:L,12,0)</f>
        <v>438.03</v>
      </c>
      <c r="F32" s="4" t="str">
        <f>VLOOKUP(A32,HOP!A:C,3,0)</f>
        <v>2138474</v>
      </c>
      <c r="G32" s="4">
        <f t="shared" si="0"/>
        <v>0</v>
      </c>
      <c r="H32" s="4" t="str">
        <f>$H$1&amp;F32</f>
        <v>，2138474</v>
      </c>
      <c r="I32" s="4" t="str">
        <f>VLOOKUP(A32,HOP!A:T,20,0)</f>
        <v>直连</v>
      </c>
    </row>
    <row r="33" s="4" customFormat="1" hidden="1" spans="1:9">
      <c r="A33" s="4">
        <v>15333438862</v>
      </c>
      <c r="B33" s="5">
        <v>44346</v>
      </c>
      <c r="C33" s="5">
        <v>44347</v>
      </c>
      <c r="D33" s="4">
        <v>536.76</v>
      </c>
      <c r="E33" s="4" t="str">
        <f>VLOOKUP(A33,HOP!A:L,12,0)</f>
        <v>536.76</v>
      </c>
      <c r="F33" s="4" t="str">
        <f>VLOOKUP(A33,HOP!A:C,3,0)</f>
        <v>2138535</v>
      </c>
      <c r="G33" s="4">
        <f t="shared" si="0"/>
        <v>0</v>
      </c>
      <c r="H33" s="4" t="str">
        <f>$H$1&amp;F33</f>
        <v>，2138535</v>
      </c>
      <c r="I33" s="4" t="str">
        <f>VLOOKUP(A33,HOP!A:T,20,0)</f>
        <v>直连</v>
      </c>
    </row>
    <row r="34" s="4" customFormat="1" hidden="1" spans="1:9">
      <c r="A34" s="4">
        <v>15333455236</v>
      </c>
      <c r="B34" s="5">
        <v>44346</v>
      </c>
      <c r="C34" s="5">
        <v>44347</v>
      </c>
      <c r="D34" s="4">
        <v>284.26</v>
      </c>
      <c r="E34" s="4" t="str">
        <f>VLOOKUP(A34,HOP!A:L,12,0)</f>
        <v>284.26</v>
      </c>
      <c r="F34" s="4" t="str">
        <f>VLOOKUP(A34,HOP!A:C,3,0)</f>
        <v>2138562</v>
      </c>
      <c r="G34" s="4">
        <f t="shared" si="0"/>
        <v>0</v>
      </c>
      <c r="H34" s="4" t="str">
        <f>$H$1&amp;F34</f>
        <v>，2138562</v>
      </c>
      <c r="I34" s="4" t="str">
        <f>VLOOKUP(A34,HOP!A:T,20,0)</f>
        <v>直连</v>
      </c>
    </row>
    <row r="36" spans="4:4">
      <c r="D36" s="4">
        <f>SUM(D2:D35)</f>
        <v>20290.83</v>
      </c>
    </row>
    <row r="37" spans="4:4">
      <c r="D37" s="6"/>
    </row>
    <row r="40" spans="1:2">
      <c r="A40" s="4" t="s">
        <v>125</v>
      </c>
      <c r="B40" s="4">
        <v>15276</v>
      </c>
    </row>
    <row r="41" spans="1:2">
      <c r="A41" s="4" t="s">
        <v>126</v>
      </c>
      <c r="B41" s="4">
        <v>1949</v>
      </c>
    </row>
    <row r="42" spans="1:2">
      <c r="A42" s="4" t="s">
        <v>127</v>
      </c>
      <c r="B42" s="4">
        <v>2169.83</v>
      </c>
    </row>
    <row r="43" spans="1:2">
      <c r="A43" s="4" t="s">
        <v>128</v>
      </c>
      <c r="B43" s="4">
        <v>896</v>
      </c>
    </row>
    <row r="44" spans="1:2">
      <c r="A44" s="4" t="s">
        <v>129</v>
      </c>
      <c r="B44" s="4">
        <f>SUBTOTAL(9,B40:B43)</f>
        <v>20290.83</v>
      </c>
    </row>
  </sheetData>
  <autoFilter ref="A1:P34">
    <filterColumn colId="3">
      <filters>
        <filter val="90"/>
        <filter val="410"/>
        <filter val="2250"/>
        <filter val="626.52"/>
        <filter val="819"/>
        <filter val="220"/>
        <filter val="320"/>
        <filter val="460"/>
        <filter val="1960"/>
        <filter val="2160"/>
        <filter val="262"/>
        <filter val="364"/>
        <filter val="284.26"/>
        <filter val="328"/>
        <filter val="332"/>
        <filter val="536.76"/>
        <filter val="100"/>
        <filter val="200"/>
        <filter val="240"/>
        <filter val="280"/>
        <filter val="640"/>
        <filter val="700"/>
        <filter val="442"/>
        <filter val="438.03"/>
        <filter val="206"/>
        <filter val="288"/>
      </filters>
    </filterColumn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3">
        <v>15333455236</v>
      </c>
      <c r="B2" s="1" t="s">
        <v>147</v>
      </c>
      <c r="C2" s="1" t="s">
        <v>148</v>
      </c>
      <c r="D2" s="1" t="s">
        <v>149</v>
      </c>
      <c r="E2" s="1" t="s">
        <v>118</v>
      </c>
      <c r="F2" s="1" t="s">
        <v>147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</row>
    <row r="3" s="1" customFormat="1" spans="1:20">
      <c r="A3" s="3">
        <v>15333438862</v>
      </c>
      <c r="B3" s="1" t="s">
        <v>147</v>
      </c>
      <c r="C3" s="1" t="s">
        <v>161</v>
      </c>
      <c r="D3" s="1" t="s">
        <v>162</v>
      </c>
      <c r="E3" s="1" t="s">
        <v>117</v>
      </c>
      <c r="F3" s="1" t="s">
        <v>147</v>
      </c>
      <c r="G3" s="1" t="s">
        <v>150</v>
      </c>
      <c r="H3" s="1" t="s">
        <v>151</v>
      </c>
      <c r="I3" s="1" t="s">
        <v>163</v>
      </c>
      <c r="J3" s="1" t="s">
        <v>153</v>
      </c>
      <c r="K3" s="1" t="s">
        <v>163</v>
      </c>
      <c r="L3" s="1" t="s">
        <v>163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164</v>
      </c>
      <c r="R3" s="1" t="s">
        <v>158</v>
      </c>
      <c r="S3" s="1" t="s">
        <v>159</v>
      </c>
      <c r="T3" s="1" t="s">
        <v>160</v>
      </c>
    </row>
    <row r="4" s="1" customFormat="1" spans="1:20">
      <c r="A4" s="3">
        <v>15333399847</v>
      </c>
      <c r="B4" s="1" t="s">
        <v>147</v>
      </c>
      <c r="C4" s="1" t="s">
        <v>165</v>
      </c>
      <c r="D4" s="1" t="s">
        <v>166</v>
      </c>
      <c r="E4" s="1" t="s">
        <v>115</v>
      </c>
      <c r="F4" s="1" t="s">
        <v>147</v>
      </c>
      <c r="G4" s="1" t="s">
        <v>150</v>
      </c>
      <c r="H4" s="1" t="s">
        <v>151</v>
      </c>
      <c r="I4" s="1" t="s">
        <v>167</v>
      </c>
      <c r="J4" s="1" t="s">
        <v>153</v>
      </c>
      <c r="K4" s="1" t="s">
        <v>167</v>
      </c>
      <c r="L4" s="1" t="s">
        <v>167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168</v>
      </c>
      <c r="R4" s="1" t="s">
        <v>158</v>
      </c>
      <c r="S4" s="1" t="s">
        <v>159</v>
      </c>
      <c r="T4" s="1" t="s">
        <v>160</v>
      </c>
    </row>
    <row r="5" s="1" customFormat="1" spans="1:20">
      <c r="A5" s="3">
        <v>15333214127</v>
      </c>
      <c r="B5" s="1" t="s">
        <v>147</v>
      </c>
      <c r="C5" s="1" t="s">
        <v>169</v>
      </c>
      <c r="D5" s="1" t="s">
        <v>149</v>
      </c>
      <c r="E5" s="1" t="s">
        <v>112</v>
      </c>
      <c r="F5" s="1" t="s">
        <v>147</v>
      </c>
      <c r="G5" s="1" t="s">
        <v>150</v>
      </c>
      <c r="H5" s="1" t="s">
        <v>151</v>
      </c>
      <c r="I5" s="1" t="s">
        <v>152</v>
      </c>
      <c r="J5" s="1" t="s">
        <v>153</v>
      </c>
      <c r="K5" s="1" t="s">
        <v>152</v>
      </c>
      <c r="L5" s="1" t="s">
        <v>152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170</v>
      </c>
      <c r="R5" s="1" t="s">
        <v>158</v>
      </c>
      <c r="S5" s="1" t="s">
        <v>159</v>
      </c>
      <c r="T5" s="1" t="s">
        <v>160</v>
      </c>
    </row>
    <row r="6" s="1" customFormat="1" spans="1:20">
      <c r="A6" s="3">
        <v>15332612853</v>
      </c>
      <c r="B6" s="1" t="s">
        <v>147</v>
      </c>
      <c r="C6" s="1" t="s">
        <v>171</v>
      </c>
      <c r="D6" s="1" t="s">
        <v>162</v>
      </c>
      <c r="E6" s="1" t="s">
        <v>109</v>
      </c>
      <c r="F6" s="1" t="s">
        <v>147</v>
      </c>
      <c r="G6" s="1" t="s">
        <v>150</v>
      </c>
      <c r="H6" s="1" t="s">
        <v>151</v>
      </c>
      <c r="I6" s="1" t="s">
        <v>172</v>
      </c>
      <c r="J6" s="1" t="s">
        <v>153</v>
      </c>
      <c r="K6" s="1" t="s">
        <v>172</v>
      </c>
      <c r="L6" s="1" t="s">
        <v>172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173</v>
      </c>
      <c r="R6" s="1" t="s">
        <v>158</v>
      </c>
      <c r="S6" s="1" t="s">
        <v>159</v>
      </c>
      <c r="T6" s="1" t="s">
        <v>160</v>
      </c>
    </row>
    <row r="7" s="1" customFormat="1" spans="1:20">
      <c r="A7" s="3">
        <v>15332427842</v>
      </c>
      <c r="B7" s="1" t="s">
        <v>147</v>
      </c>
      <c r="C7" s="1" t="s">
        <v>174</v>
      </c>
      <c r="D7" s="1" t="s">
        <v>175</v>
      </c>
      <c r="E7" s="1" t="s">
        <v>106</v>
      </c>
      <c r="F7" s="1" t="s">
        <v>147</v>
      </c>
      <c r="G7" s="1" t="s">
        <v>150</v>
      </c>
      <c r="H7" s="1" t="s">
        <v>151</v>
      </c>
      <c r="I7" s="1" t="s">
        <v>176</v>
      </c>
      <c r="J7" s="1" t="s">
        <v>153</v>
      </c>
      <c r="K7" s="1" t="s">
        <v>176</v>
      </c>
      <c r="L7" s="1" t="s">
        <v>176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177</v>
      </c>
      <c r="R7" s="1" t="s">
        <v>158</v>
      </c>
      <c r="S7" s="1" t="s">
        <v>159</v>
      </c>
      <c r="T7" s="1" t="s">
        <v>123</v>
      </c>
    </row>
    <row r="8" s="1" customFormat="1" spans="1:20">
      <c r="A8" s="3">
        <v>15332229613</v>
      </c>
      <c r="B8" s="1" t="s">
        <v>147</v>
      </c>
      <c r="C8" s="1" t="s">
        <v>178</v>
      </c>
      <c r="D8" s="1" t="s">
        <v>179</v>
      </c>
      <c r="E8" s="1" t="s">
        <v>104</v>
      </c>
      <c r="F8" s="1" t="s">
        <v>147</v>
      </c>
      <c r="G8" s="1" t="s">
        <v>150</v>
      </c>
      <c r="H8" s="1" t="s">
        <v>151</v>
      </c>
      <c r="I8" s="1" t="s">
        <v>180</v>
      </c>
      <c r="J8" s="1" t="s">
        <v>153</v>
      </c>
      <c r="K8" s="1" t="s">
        <v>180</v>
      </c>
      <c r="L8" s="1" t="s">
        <v>180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181</v>
      </c>
      <c r="R8" s="1" t="s">
        <v>158</v>
      </c>
      <c r="S8" s="1" t="s">
        <v>159</v>
      </c>
      <c r="T8" s="1" t="s">
        <v>123</v>
      </c>
    </row>
    <row r="9" s="1" customFormat="1" spans="1:20">
      <c r="A9" s="3">
        <v>15330587593</v>
      </c>
      <c r="B9" s="1" t="s">
        <v>182</v>
      </c>
      <c r="C9" s="1" t="s">
        <v>183</v>
      </c>
      <c r="D9" s="1" t="s">
        <v>184</v>
      </c>
      <c r="E9" s="1" t="s">
        <v>89</v>
      </c>
      <c r="F9" s="1" t="s">
        <v>182</v>
      </c>
      <c r="G9" s="1" t="s">
        <v>147</v>
      </c>
      <c r="H9" s="1" t="s">
        <v>151</v>
      </c>
      <c r="I9" s="1" t="s">
        <v>185</v>
      </c>
      <c r="J9" s="1" t="s">
        <v>153</v>
      </c>
      <c r="K9" s="1" t="s">
        <v>185</v>
      </c>
      <c r="L9" s="1" t="s">
        <v>185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186</v>
      </c>
      <c r="R9" s="1" t="s">
        <v>158</v>
      </c>
      <c r="S9" s="1" t="s">
        <v>159</v>
      </c>
      <c r="T9" s="1" t="s">
        <v>124</v>
      </c>
    </row>
    <row r="10" s="1" customFormat="1" spans="1:20">
      <c r="A10" s="3">
        <v>15329657633</v>
      </c>
      <c r="B10" s="1" t="s">
        <v>182</v>
      </c>
      <c r="C10" s="1" t="s">
        <v>187</v>
      </c>
      <c r="D10" s="1" t="s">
        <v>188</v>
      </c>
      <c r="E10" s="1" t="s">
        <v>88</v>
      </c>
      <c r="F10" s="1" t="s">
        <v>182</v>
      </c>
      <c r="G10" s="1" t="s">
        <v>147</v>
      </c>
      <c r="H10" s="1" t="s">
        <v>151</v>
      </c>
      <c r="I10" s="1" t="s">
        <v>189</v>
      </c>
      <c r="J10" s="1" t="s">
        <v>153</v>
      </c>
      <c r="K10" s="1" t="s">
        <v>189</v>
      </c>
      <c r="L10" s="1" t="s">
        <v>189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190</v>
      </c>
      <c r="R10" s="1" t="s">
        <v>158</v>
      </c>
      <c r="S10" s="1" t="s">
        <v>159</v>
      </c>
      <c r="T10" s="1" t="s">
        <v>124</v>
      </c>
    </row>
    <row r="11" s="1" customFormat="1" spans="1:20">
      <c r="A11" s="3">
        <v>15329179312</v>
      </c>
      <c r="B11" s="1" t="s">
        <v>182</v>
      </c>
      <c r="C11" s="1" t="s">
        <v>191</v>
      </c>
      <c r="D11" s="1" t="s">
        <v>192</v>
      </c>
      <c r="E11" s="1" t="s">
        <v>85</v>
      </c>
      <c r="F11" s="1" t="s">
        <v>182</v>
      </c>
      <c r="G11" s="1" t="s">
        <v>147</v>
      </c>
      <c r="H11" s="1" t="s">
        <v>151</v>
      </c>
      <c r="I11" s="1" t="s">
        <v>193</v>
      </c>
      <c r="J11" s="1" t="s">
        <v>153</v>
      </c>
      <c r="K11" s="1" t="s">
        <v>193</v>
      </c>
      <c r="L11" s="1" t="s">
        <v>193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194</v>
      </c>
      <c r="R11" s="1" t="s">
        <v>158</v>
      </c>
      <c r="S11" s="1" t="s">
        <v>159</v>
      </c>
      <c r="T11" s="1" t="s">
        <v>124</v>
      </c>
    </row>
    <row r="12" s="1" customFormat="1" spans="1:20">
      <c r="A12" s="3">
        <v>15327260913</v>
      </c>
      <c r="B12" s="1" t="s">
        <v>195</v>
      </c>
      <c r="C12" s="1" t="s">
        <v>196</v>
      </c>
      <c r="D12" s="1" t="s">
        <v>197</v>
      </c>
      <c r="E12" s="1" t="s">
        <v>69</v>
      </c>
      <c r="F12" s="1" t="s">
        <v>195</v>
      </c>
      <c r="G12" s="1" t="s">
        <v>182</v>
      </c>
      <c r="H12" s="1" t="s">
        <v>151</v>
      </c>
      <c r="I12" s="1" t="s">
        <v>198</v>
      </c>
      <c r="J12" s="1" t="s">
        <v>153</v>
      </c>
      <c r="K12" s="1" t="s">
        <v>198</v>
      </c>
      <c r="L12" s="1" t="s">
        <v>198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199</v>
      </c>
      <c r="R12" s="1" t="s">
        <v>158</v>
      </c>
      <c r="S12" s="1" t="s">
        <v>159</v>
      </c>
      <c r="T12" s="1" t="s">
        <v>123</v>
      </c>
    </row>
    <row r="13" s="1" customFormat="1" spans="1:20">
      <c r="A13" s="1" t="s">
        <v>200</v>
      </c>
      <c r="B13" s="1" t="s">
        <v>195</v>
      </c>
      <c r="C13" s="1" t="s">
        <v>201</v>
      </c>
      <c r="D13" s="1" t="s">
        <v>184</v>
      </c>
      <c r="E13" s="1" t="s">
        <v>202</v>
      </c>
      <c r="F13" s="1" t="s">
        <v>195</v>
      </c>
      <c r="G13" s="1" t="s">
        <v>182</v>
      </c>
      <c r="H13" s="1" t="s">
        <v>151</v>
      </c>
      <c r="I13" s="1" t="s">
        <v>155</v>
      </c>
      <c r="J13" s="1" t="s">
        <v>153</v>
      </c>
      <c r="K13" s="1" t="s">
        <v>155</v>
      </c>
      <c r="L13" s="1" t="s">
        <v>155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203</v>
      </c>
      <c r="R13" s="1" t="s">
        <v>158</v>
      </c>
      <c r="S13" s="1" t="s">
        <v>159</v>
      </c>
      <c r="T13" s="1" t="s">
        <v>124</v>
      </c>
    </row>
    <row r="14" s="1" customFormat="1" spans="1:20">
      <c r="A14" s="3">
        <v>15326480389</v>
      </c>
      <c r="B14" s="1" t="s">
        <v>195</v>
      </c>
      <c r="C14" s="1" t="s">
        <v>204</v>
      </c>
      <c r="D14" s="1" t="s">
        <v>175</v>
      </c>
      <c r="E14" s="1" t="s">
        <v>66</v>
      </c>
      <c r="F14" s="1" t="s">
        <v>195</v>
      </c>
      <c r="G14" s="1" t="s">
        <v>182</v>
      </c>
      <c r="H14" s="1" t="s">
        <v>151</v>
      </c>
      <c r="I14" s="1" t="s">
        <v>205</v>
      </c>
      <c r="J14" s="1" t="s">
        <v>153</v>
      </c>
      <c r="K14" s="1" t="s">
        <v>205</v>
      </c>
      <c r="L14" s="1" t="s">
        <v>205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206</v>
      </c>
      <c r="R14" s="1" t="s">
        <v>158</v>
      </c>
      <c r="S14" s="1" t="s">
        <v>159</v>
      </c>
      <c r="T14" s="1" t="s">
        <v>123</v>
      </c>
    </row>
    <row r="15" s="1" customFormat="1" spans="1:20">
      <c r="A15" s="3">
        <v>15326376891</v>
      </c>
      <c r="B15" s="1" t="s">
        <v>195</v>
      </c>
      <c r="C15" s="1" t="s">
        <v>207</v>
      </c>
      <c r="D15" s="1" t="s">
        <v>208</v>
      </c>
      <c r="E15" s="1" t="s">
        <v>63</v>
      </c>
      <c r="F15" s="1" t="s">
        <v>195</v>
      </c>
      <c r="G15" s="1" t="s">
        <v>182</v>
      </c>
      <c r="H15" s="1" t="s">
        <v>151</v>
      </c>
      <c r="I15" s="1" t="s">
        <v>209</v>
      </c>
      <c r="J15" s="1" t="s">
        <v>153</v>
      </c>
      <c r="K15" s="1" t="s">
        <v>209</v>
      </c>
      <c r="L15" s="1" t="s">
        <v>209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210</v>
      </c>
      <c r="R15" s="1" t="s">
        <v>158</v>
      </c>
      <c r="S15" s="1" t="s">
        <v>159</v>
      </c>
      <c r="T15" s="1" t="s">
        <v>124</v>
      </c>
    </row>
    <row r="16" s="1" customFormat="1" spans="1:20">
      <c r="A16" s="3">
        <v>15324916675</v>
      </c>
      <c r="B16" s="1" t="s">
        <v>195</v>
      </c>
      <c r="C16" s="1" t="s">
        <v>211</v>
      </c>
      <c r="D16" s="1" t="s">
        <v>212</v>
      </c>
      <c r="E16" s="1" t="s">
        <v>83</v>
      </c>
      <c r="F16" s="1" t="s">
        <v>182</v>
      </c>
      <c r="G16" s="1" t="s">
        <v>147</v>
      </c>
      <c r="H16" s="1" t="s">
        <v>151</v>
      </c>
      <c r="I16" s="1" t="s">
        <v>213</v>
      </c>
      <c r="J16" s="1" t="s">
        <v>153</v>
      </c>
      <c r="K16" s="1" t="s">
        <v>213</v>
      </c>
      <c r="L16" s="1" t="s">
        <v>213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214</v>
      </c>
      <c r="R16" s="1" t="s">
        <v>158</v>
      </c>
      <c r="S16" s="1" t="s">
        <v>159</v>
      </c>
      <c r="T16" s="1" t="s">
        <v>124</v>
      </c>
    </row>
    <row r="17" s="1" customFormat="1" spans="1:20">
      <c r="A17" s="3">
        <v>15322553993</v>
      </c>
      <c r="B17" s="1" t="s">
        <v>215</v>
      </c>
      <c r="C17" s="1" t="s">
        <v>216</v>
      </c>
      <c r="D17" s="1" t="s">
        <v>208</v>
      </c>
      <c r="E17" s="1" t="s">
        <v>101</v>
      </c>
      <c r="F17" s="1" t="s">
        <v>147</v>
      </c>
      <c r="G17" s="1" t="s">
        <v>150</v>
      </c>
      <c r="H17" s="1" t="s">
        <v>151</v>
      </c>
      <c r="I17" s="1" t="s">
        <v>155</v>
      </c>
      <c r="J17" s="1" t="s">
        <v>153</v>
      </c>
      <c r="K17" s="1" t="s">
        <v>155</v>
      </c>
      <c r="L17" s="1" t="s">
        <v>155</v>
      </c>
      <c r="M17" s="1" t="s">
        <v>154</v>
      </c>
      <c r="N17" s="1" t="s">
        <v>154</v>
      </c>
      <c r="O17" s="1" t="s">
        <v>155</v>
      </c>
      <c r="P17" s="1" t="s">
        <v>156</v>
      </c>
      <c r="Q17" s="1" t="s">
        <v>217</v>
      </c>
      <c r="R17" s="1" t="s">
        <v>158</v>
      </c>
      <c r="S17" s="1" t="s">
        <v>159</v>
      </c>
      <c r="T17" s="1" t="s">
        <v>124</v>
      </c>
    </row>
    <row r="18" s="1" customFormat="1" spans="1:20">
      <c r="A18" s="3">
        <v>15316624816</v>
      </c>
      <c r="B18" s="1" t="s">
        <v>218</v>
      </c>
      <c r="C18" s="1" t="s">
        <v>219</v>
      </c>
      <c r="D18" s="1" t="s">
        <v>220</v>
      </c>
      <c r="E18" s="1" t="s">
        <v>80</v>
      </c>
      <c r="F18" s="1" t="s">
        <v>182</v>
      </c>
      <c r="G18" s="1" t="s">
        <v>147</v>
      </c>
      <c r="H18" s="1" t="s">
        <v>151</v>
      </c>
      <c r="I18" s="1" t="s">
        <v>221</v>
      </c>
      <c r="J18" s="1" t="s">
        <v>153</v>
      </c>
      <c r="K18" s="1" t="s">
        <v>221</v>
      </c>
      <c r="L18" s="1" t="s">
        <v>221</v>
      </c>
      <c r="M18" s="1" t="s">
        <v>154</v>
      </c>
      <c r="N18" s="1" t="s">
        <v>154</v>
      </c>
      <c r="O18" s="1" t="s">
        <v>155</v>
      </c>
      <c r="P18" s="1" t="s">
        <v>156</v>
      </c>
      <c r="Q18" s="1" t="s">
        <v>222</v>
      </c>
      <c r="R18" s="1" t="s">
        <v>158</v>
      </c>
      <c r="S18" s="1" t="s">
        <v>159</v>
      </c>
      <c r="T18" s="1" t="s">
        <v>124</v>
      </c>
    </row>
    <row r="19" s="1" customFormat="1" spans="1:20">
      <c r="A19" s="3">
        <v>15254734071</v>
      </c>
      <c r="B19" s="1" t="s">
        <v>218</v>
      </c>
      <c r="C19" s="1" t="s">
        <v>223</v>
      </c>
      <c r="D19" s="1" t="s">
        <v>192</v>
      </c>
      <c r="E19" s="1" t="s">
        <v>78</v>
      </c>
      <c r="F19" s="1" t="s">
        <v>195</v>
      </c>
      <c r="G19" s="1" t="s">
        <v>147</v>
      </c>
      <c r="H19" s="1" t="s">
        <v>151</v>
      </c>
      <c r="I19" s="1" t="s">
        <v>224</v>
      </c>
      <c r="J19" s="1" t="s">
        <v>153</v>
      </c>
      <c r="K19" s="1" t="s">
        <v>224</v>
      </c>
      <c r="L19" s="1" t="s">
        <v>224</v>
      </c>
      <c r="M19" s="1" t="s">
        <v>154</v>
      </c>
      <c r="N19" s="1" t="s">
        <v>154</v>
      </c>
      <c r="O19" s="1" t="s">
        <v>155</v>
      </c>
      <c r="P19" s="1" t="s">
        <v>156</v>
      </c>
      <c r="Q19" s="1" t="s">
        <v>225</v>
      </c>
      <c r="R19" s="1" t="s">
        <v>158</v>
      </c>
      <c r="S19" s="1" t="s">
        <v>159</v>
      </c>
      <c r="T19" s="1" t="s">
        <v>124</v>
      </c>
    </row>
    <row r="20" s="1" customFormat="1" spans="1:20">
      <c r="A20" s="3">
        <v>15253610230</v>
      </c>
      <c r="B20" s="1" t="s">
        <v>226</v>
      </c>
      <c r="C20" s="1" t="s">
        <v>227</v>
      </c>
      <c r="D20" s="1" t="s">
        <v>220</v>
      </c>
      <c r="E20" s="1" t="s">
        <v>61</v>
      </c>
      <c r="F20" s="1" t="s">
        <v>195</v>
      </c>
      <c r="G20" s="1" t="s">
        <v>182</v>
      </c>
      <c r="H20" s="1" t="s">
        <v>151</v>
      </c>
      <c r="I20" s="1" t="s">
        <v>221</v>
      </c>
      <c r="J20" s="1" t="s">
        <v>153</v>
      </c>
      <c r="K20" s="1" t="s">
        <v>221</v>
      </c>
      <c r="L20" s="1" t="s">
        <v>221</v>
      </c>
      <c r="M20" s="1" t="s">
        <v>154</v>
      </c>
      <c r="N20" s="1" t="s">
        <v>154</v>
      </c>
      <c r="O20" s="1" t="s">
        <v>155</v>
      </c>
      <c r="P20" s="1" t="s">
        <v>156</v>
      </c>
      <c r="Q20" s="1" t="s">
        <v>228</v>
      </c>
      <c r="R20" s="1" t="s">
        <v>158</v>
      </c>
      <c r="S20" s="1" t="s">
        <v>159</v>
      </c>
      <c r="T20" s="1" t="s">
        <v>124</v>
      </c>
    </row>
    <row r="21" s="1" customFormat="1" spans="1:20">
      <c r="A21" s="3">
        <v>15252752966</v>
      </c>
      <c r="B21" s="1" t="s">
        <v>229</v>
      </c>
      <c r="C21" s="1" t="s">
        <v>230</v>
      </c>
      <c r="D21" s="1" t="s">
        <v>179</v>
      </c>
      <c r="E21" s="1" t="s">
        <v>35</v>
      </c>
      <c r="F21" s="1" t="s">
        <v>226</v>
      </c>
      <c r="G21" s="1" t="s">
        <v>195</v>
      </c>
      <c r="H21" s="1" t="s">
        <v>151</v>
      </c>
      <c r="I21" s="1" t="s">
        <v>231</v>
      </c>
      <c r="J21" s="1" t="s">
        <v>153</v>
      </c>
      <c r="K21" s="1" t="s">
        <v>231</v>
      </c>
      <c r="L21" s="1" t="s">
        <v>231</v>
      </c>
      <c r="M21" s="1" t="s">
        <v>154</v>
      </c>
      <c r="N21" s="1" t="s">
        <v>154</v>
      </c>
      <c r="O21" s="1" t="s">
        <v>155</v>
      </c>
      <c r="P21" s="1" t="s">
        <v>156</v>
      </c>
      <c r="Q21" s="1" t="s">
        <v>232</v>
      </c>
      <c r="R21" s="1" t="s">
        <v>158</v>
      </c>
      <c r="S21" s="1" t="s">
        <v>159</v>
      </c>
      <c r="T21" s="1" t="s">
        <v>123</v>
      </c>
    </row>
    <row r="22" s="1" customFormat="1" spans="1:20">
      <c r="A22" s="3">
        <v>15197444042</v>
      </c>
      <c r="B22" s="1" t="s">
        <v>233</v>
      </c>
      <c r="C22" s="1" t="s">
        <v>234</v>
      </c>
      <c r="D22" s="1" t="s">
        <v>235</v>
      </c>
      <c r="E22" s="1" t="s">
        <v>55</v>
      </c>
      <c r="F22" s="1" t="s">
        <v>215</v>
      </c>
      <c r="G22" s="1" t="s">
        <v>182</v>
      </c>
      <c r="H22" s="1" t="s">
        <v>151</v>
      </c>
      <c r="I22" s="1" t="s">
        <v>236</v>
      </c>
      <c r="J22" s="1" t="s">
        <v>153</v>
      </c>
      <c r="K22" s="1" t="s">
        <v>236</v>
      </c>
      <c r="L22" s="1" t="s">
        <v>236</v>
      </c>
      <c r="M22" s="1" t="s">
        <v>154</v>
      </c>
      <c r="N22" s="1" t="s">
        <v>154</v>
      </c>
      <c r="O22" s="1" t="s">
        <v>155</v>
      </c>
      <c r="P22" s="1" t="s">
        <v>156</v>
      </c>
      <c r="Q22" s="1" t="s">
        <v>237</v>
      </c>
      <c r="R22" s="1" t="s">
        <v>158</v>
      </c>
      <c r="S22" s="1" t="s">
        <v>159</v>
      </c>
      <c r="T22" s="1" t="s">
        <v>124</v>
      </c>
    </row>
    <row r="23" s="1" customFormat="1" spans="1:20">
      <c r="A23" s="3">
        <v>15096624298</v>
      </c>
      <c r="B23" s="1" t="s">
        <v>238</v>
      </c>
      <c r="C23" s="1" t="s">
        <v>239</v>
      </c>
      <c r="D23" s="1" t="s">
        <v>240</v>
      </c>
      <c r="E23" s="1" t="s">
        <v>51</v>
      </c>
      <c r="F23" s="1" t="s">
        <v>215</v>
      </c>
      <c r="G23" s="1" t="s">
        <v>182</v>
      </c>
      <c r="H23" s="1" t="s">
        <v>151</v>
      </c>
      <c r="I23" s="1" t="s">
        <v>241</v>
      </c>
      <c r="J23" s="1" t="s">
        <v>153</v>
      </c>
      <c r="K23" s="1" t="s">
        <v>241</v>
      </c>
      <c r="L23" s="1" t="s">
        <v>241</v>
      </c>
      <c r="M23" s="1" t="s">
        <v>154</v>
      </c>
      <c r="N23" s="1" t="s">
        <v>154</v>
      </c>
      <c r="O23" s="1" t="s">
        <v>155</v>
      </c>
      <c r="P23" s="1" t="s">
        <v>156</v>
      </c>
      <c r="Q23" s="1" t="s">
        <v>242</v>
      </c>
      <c r="R23" s="1" t="s">
        <v>158</v>
      </c>
      <c r="S23" s="1" t="s">
        <v>159</v>
      </c>
      <c r="T23" s="1" t="s">
        <v>124</v>
      </c>
    </row>
    <row r="24" s="1" customFormat="1" spans="1:20">
      <c r="A24" s="3">
        <v>15096576497</v>
      </c>
      <c r="B24" s="1" t="s">
        <v>238</v>
      </c>
      <c r="C24" s="1" t="s">
        <v>243</v>
      </c>
      <c r="D24" s="1" t="s">
        <v>240</v>
      </c>
      <c r="E24" s="1" t="s">
        <v>52</v>
      </c>
      <c r="F24" s="1" t="s">
        <v>215</v>
      </c>
      <c r="G24" s="1" t="s">
        <v>182</v>
      </c>
      <c r="H24" s="1" t="s">
        <v>151</v>
      </c>
      <c r="I24" s="1" t="s">
        <v>241</v>
      </c>
      <c r="J24" s="1" t="s">
        <v>153</v>
      </c>
      <c r="K24" s="1" t="s">
        <v>241</v>
      </c>
      <c r="L24" s="1" t="s">
        <v>241</v>
      </c>
      <c r="M24" s="1" t="s">
        <v>154</v>
      </c>
      <c r="N24" s="1" t="s">
        <v>154</v>
      </c>
      <c r="O24" s="1" t="s">
        <v>155</v>
      </c>
      <c r="P24" s="1" t="s">
        <v>156</v>
      </c>
      <c r="Q24" s="1" t="s">
        <v>244</v>
      </c>
      <c r="R24" s="1" t="s">
        <v>158</v>
      </c>
      <c r="S24" s="1" t="s">
        <v>159</v>
      </c>
      <c r="T24" s="1" t="s">
        <v>124</v>
      </c>
    </row>
    <row r="25" s="1" customFormat="1" spans="1:20">
      <c r="A25" s="3">
        <v>15096567561</v>
      </c>
      <c r="B25" s="1" t="s">
        <v>238</v>
      </c>
      <c r="C25" s="1" t="s">
        <v>245</v>
      </c>
      <c r="D25" s="1" t="s">
        <v>240</v>
      </c>
      <c r="E25" s="1" t="s">
        <v>49</v>
      </c>
      <c r="F25" s="1" t="s">
        <v>215</v>
      </c>
      <c r="G25" s="1" t="s">
        <v>182</v>
      </c>
      <c r="H25" s="1" t="s">
        <v>151</v>
      </c>
      <c r="I25" s="1" t="s">
        <v>246</v>
      </c>
      <c r="J25" s="1" t="s">
        <v>153</v>
      </c>
      <c r="K25" s="1" t="s">
        <v>246</v>
      </c>
      <c r="L25" s="1" t="s">
        <v>246</v>
      </c>
      <c r="M25" s="1" t="s">
        <v>154</v>
      </c>
      <c r="N25" s="1" t="s">
        <v>154</v>
      </c>
      <c r="O25" s="1" t="s">
        <v>155</v>
      </c>
      <c r="P25" s="1" t="s">
        <v>156</v>
      </c>
      <c r="Q25" s="1" t="s">
        <v>247</v>
      </c>
      <c r="R25" s="1" t="s">
        <v>158</v>
      </c>
      <c r="S25" s="1" t="s">
        <v>159</v>
      </c>
      <c r="T25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2021-06-15T02:47:00Z</dcterms:created>
  <dcterms:modified xsi:type="dcterms:W3CDTF">2021-06-15T09:15:30Z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059E2538A352487D8AA8245392DED97F</vt:lpwstr>
  </property>
  <property fmtid="{D5CDD505-2E9C-101B-9397-08002B2CF9AE}" pid="3" name="KSOProductBuildVer">
    <vt:lpwstr>2052-11.1.0.10495</vt:lpwstr>
  </property>
</Properties>
</file>