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<sst xmlns="http://schemas.openxmlformats.org/spreadsheetml/2006/main" count="483" uniqueCount="155">
  <si>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</si>
  <si>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</si>
  <si>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</si>
  <si>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</si>
  <si>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</si>
  <si>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</si>
  <si>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</si>
  <si>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</si>
  <si>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</si>
  <si>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</si>
  <si>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</si>
  <si>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</si>
  <si>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</si>
  <si>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</si>
  <si>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</si>
  <si>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</si>
  <si>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</si>
  <si>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</si>
  <si>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</si>
  <si>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</si>
  <si>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</si>
  <si>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</si>
  <si>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</si>
  <si>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</si>
  <si>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</si>
  <si>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</si>
  <si>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[成都]成都天府丽都喜来登饭店(76256401)</t>
  </si>
  <si>
    <t>高级大床房&lt;双人入住&gt;&lt;内宾&gt;&lt;预付&gt;&lt;无早&gt;</t>
  </si>
  <si>
    <t>CNY</t>
  </si>
  <si>
    <t>林进雄</t>
  </si>
  <si>
    <t>CA13744210616CNY</t>
  </si>
  <si>
    <t>已收款</t>
  </si>
  <si>
    <t>携程开票</t>
  </si>
  <si>
    <t>[厦门]厦门磐基希尔顿酒店(76220555)</t>
  </si>
  <si>
    <t>豪华大床房&lt;特惠专享&gt;&lt;双人入住&gt;&lt;无早&gt;</t>
  </si>
  <si>
    <t>黄同克</t>
  </si>
  <si>
    <t>苏陈鸣</t>
  </si>
  <si>
    <t>[上海]维也纳国际酒店(上海宝山国际游轮码头盘古路店)(68322765)</t>
  </si>
  <si>
    <t>豪华大床房&lt;双人入住&gt;&lt;内宾&gt;&lt;预付&gt;&lt;无早&gt;</t>
  </si>
  <si>
    <t>张志军</t>
  </si>
  <si>
    <t>[广州]7天连锁酒店(广州客村地铁站广州塔店)(76297161)</t>
  </si>
  <si>
    <t>杨琛</t>
  </si>
  <si>
    <t>[梅州]梅州麓湖山酒店(62503407)</t>
  </si>
  <si>
    <t>主楼标准双床房&lt;双早&gt;</t>
  </si>
  <si>
    <t>张斌</t>
  </si>
  <si>
    <t>[北京]北京昆泰嘉华酒店(76296635)</t>
  </si>
  <si>
    <t>豪华大床间&lt;双人入住&gt;&lt;内宾&gt;&lt;预付&gt;&lt;无早&gt;</t>
  </si>
  <si>
    <t>谢科元</t>
  </si>
  <si>
    <t>[广州]广州枫林晚快捷公寓(76181722)</t>
  </si>
  <si>
    <t>舒适大床房&lt;双人入住&gt;&lt;无早&gt;</t>
  </si>
  <si>
    <t>张猛</t>
  </si>
  <si>
    <t>取消</t>
  </si>
  <si>
    <t>[上海]上海美丽园大酒店(76256414)</t>
  </si>
  <si>
    <t>高级双床房&lt;双人入住&gt;&lt;内宾&gt;&lt;预付&gt;&lt;无早&gt;</t>
  </si>
  <si>
    <t>张士军</t>
  </si>
  <si>
    <t>[安顺]安顺豪生温泉度假酒店(71662034)</t>
  </si>
  <si>
    <t>高级双床房&lt;双人入住&gt;&lt;中宾&gt;&lt;双早&gt;</t>
  </si>
  <si>
    <t>薛春燕</t>
  </si>
  <si>
    <t>[东莞]东莞君汇酒店(76113200)</t>
  </si>
  <si>
    <t>特惠房&lt;双人入住&gt;&lt;无早&gt;</t>
  </si>
  <si>
    <t>李思瑶</t>
  </si>
  <si>
    <t>韦琪</t>
  </si>
  <si>
    <t>[上海]汉庭酒店(上海虹桥机场北翟路新店)(76255875)</t>
  </si>
  <si>
    <t>零压大床房&lt;双人入住&gt;&lt;内宾&gt;&lt;预付&gt;&lt;双早&gt;</t>
  </si>
  <si>
    <t>刘忠浩</t>
  </si>
  <si>
    <t>豪华双床房&lt;特惠专享&gt;&lt;双人入住&gt;&lt;无早&gt;</t>
  </si>
  <si>
    <t>陈康</t>
  </si>
  <si>
    <t>王玲</t>
  </si>
  <si>
    <t>[乌鲁木齐]IU酒店(乌鲁木齐铁路局西单商场地铁站店)(76296750)</t>
  </si>
  <si>
    <t>小U·超级大床房&lt;双人入住&gt;&lt;内宾&gt;&lt;预付&gt;&lt;无早&gt;</t>
  </si>
  <si>
    <t>田继康</t>
  </si>
  <si>
    <t>，</t>
  </si>
  <si>
    <t>202105311559010021</t>
  </si>
  <si>
    <t>A210617104928481</t>
  </si>
  <si>
    <t>A210617104957481</t>
  </si>
  <si>
    <t>A210617105017481</t>
  </si>
  <si>
    <t>i210617104740 房集：360元</t>
  </si>
  <si>
    <t>总计：5289.03元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</si>
  <si>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</si>
  <si>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</si>
  <si>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</si>
  <si>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</si>
  <si>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</si>
  <si>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</si>
  <si>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</si>
  <si>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</si>
  <si>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</si>
  <si>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</si>
  <si>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</si>
  <si>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</si>
  <si>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</si>
  <si>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</si>
  <si>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</si>
  <si>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</si>
  <si>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</si>
  <si>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2021-05-31</t>
  </si>
  <si>
    <t>2139814</t>
  </si>
  <si>
    <t>IU酒店（乌鲁木齐铁路局西单商场地铁站店）</t>
  </si>
  <si>
    <t>2021-06-01</t>
  </si>
  <si>
    <t>退房日月结</t>
  </si>
  <si>
    <t>174.10</t>
  </si>
  <si>
    <t>RMB</t>
  </si>
  <si>
    <t>0</t>
  </si>
  <si>
    <t>0.00</t>
  </si>
  <si>
    <t>携程汇登国内直连</t>
  </si>
  <si>
    <t>2021-05-31 22:37:58</t>
  </si>
  <si>
    <t>否</t>
  </si>
  <si>
    <t>广州汇登信息科技有限公司</t>
  </si>
  <si>
    <t>直连</t>
  </si>
  <si>
    <t>2139685</t>
  </si>
  <si>
    <t>成都天府丽都喜来登饭店</t>
  </si>
  <si>
    <t>500.86</t>
  </si>
  <si>
    <t>2021-05-31 20:54:53</t>
  </si>
  <si>
    <t>2139662</t>
  </si>
  <si>
    <t>厦门磐基希尔顿酒店</t>
  </si>
  <si>
    <t>648.00</t>
  </si>
  <si>
    <t>2021-05-31 20:46:45</t>
  </si>
  <si>
    <t>直采</t>
  </si>
  <si>
    <t>2139592</t>
  </si>
  <si>
    <t>汉庭酒店(上海虹桥机场北翟路新店)</t>
  </si>
  <si>
    <t>215.44</t>
  </si>
  <si>
    <t>2021-05-31 19:49:12</t>
  </si>
  <si>
    <t>2139433</t>
  </si>
  <si>
    <t>东莞君汇酒店</t>
  </si>
  <si>
    <t>50.00</t>
  </si>
  <si>
    <t>2021-05-31 18:12:25</t>
  </si>
  <si>
    <t>Saas酒店</t>
  </si>
  <si>
    <t>2139278</t>
  </si>
  <si>
    <t>2021-05-31 16:18:12</t>
  </si>
  <si>
    <t>2139262</t>
  </si>
  <si>
    <t>上海美丽园大酒店</t>
  </si>
  <si>
    <t>2021-05-31 15:45:40</t>
  </si>
  <si>
    <t>2138886</t>
  </si>
  <si>
    <t>北京昆泰嘉华酒店</t>
  </si>
  <si>
    <t>620.27</t>
  </si>
  <si>
    <t>2021-05-31 10:34:41</t>
  </si>
  <si>
    <t>2138799</t>
  </si>
  <si>
    <t>梅州麓湖山酒店</t>
  </si>
  <si>
    <t>288.00</t>
  </si>
  <si>
    <t>2021-05-31 09:30:42</t>
  </si>
  <si>
    <t>2138756</t>
  </si>
  <si>
    <t>7天连锁酒店(广州客村地铁站广州塔店)</t>
  </si>
  <si>
    <t>173.18</t>
  </si>
  <si>
    <t>2021-05-31 08:37:48</t>
  </si>
  <si>
    <t>2138754</t>
  </si>
  <si>
    <t>维也纳国际酒店(上海宝山国际游轮码头盘古路店)</t>
  </si>
  <si>
    <t>412.32</t>
  </si>
  <si>
    <t>2021-05-31 08:26:23</t>
  </si>
  <si>
    <t>2021-05-30</t>
  </si>
  <si>
    <t>2138610</t>
  </si>
  <si>
    <t>2021-05-31 09:36:35</t>
  </si>
  <si>
    <t>2138489</t>
  </si>
  <si>
    <t>2021-05-30 22:24:19</t>
  </si>
  <si>
    <t>2138087</t>
  </si>
  <si>
    <t>2021-05-30 15:52:31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</si>
</sst>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333333"/>
      <name val="Segoe UI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15333003606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44347</v>
      </c>
      <c r="G2" s="5">
        <v>44348</v>
      </c>
      <c r="H2" s="4">
        <v>1</v>
      </c>
      <c r="I2" s="4">
        <v>1</v>
      </c>
      <c r="J2" s="4">
        <v>1</v>
      </c>
      <c r="K2" s="4" t="s">
        <v>28</v>
      </c>
      <c r="L2" s="4">
        <v>500.86</v>
      </c>
      <c r="M2" s="4">
        <v>500.86</v>
      </c>
      <c r="N2" s="4" t="s">
        <v>29</v>
      </c>
      <c r="O2" s="4" t="s">
        <v>30</v>
      </c>
      <c r="P2" s="4" t="s">
        <v>31</v>
      </c>
      <c r="Q2" s="4">
        <v>127307</v>
      </c>
      <c r="R2" s="7">
        <v>44346</v>
      </c>
      <c r="S2" s="5">
        <v>44363</v>
      </c>
      <c r="T2" s="4" t="s">
        <v>32</v>
      </c>
      <c r="U2" s="4">
        <v>500.86</v>
      </c>
      <c r="V2" s="4">
        <v>0</v>
      </c>
      <c r="W2" s="4">
        <v>0</v>
      </c>
      <c r="X2" s="4">
        <v>2138087</v>
      </c>
    </row>
    <row r="3" s="4" customFormat="1" spans="1:24">
      <c r="A3" s="4">
        <v>15333410587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44347</v>
      </c>
      <c r="G3" s="5">
        <v>44348</v>
      </c>
      <c r="H3" s="4">
        <v>1</v>
      </c>
      <c r="I3" s="4">
        <v>1</v>
      </c>
      <c r="J3" s="4">
        <v>1</v>
      </c>
      <c r="K3" s="4" t="s">
        <v>28</v>
      </c>
      <c r="L3" s="4">
        <v>648</v>
      </c>
      <c r="M3" s="4">
        <v>648</v>
      </c>
      <c r="N3" s="4" t="s">
        <v>35</v>
      </c>
      <c r="O3" s="4" t="s">
        <v>30</v>
      </c>
      <c r="P3" s="4" t="s">
        <v>31</v>
      </c>
      <c r="Q3" s="4">
        <v>127307</v>
      </c>
      <c r="R3" s="7">
        <v>44346</v>
      </c>
      <c r="S3" s="5">
        <v>44363</v>
      </c>
      <c r="T3" s="4" t="s">
        <v>32</v>
      </c>
      <c r="U3" s="4">
        <v>648</v>
      </c>
      <c r="V3" s="4">
        <v>0</v>
      </c>
      <c r="W3" s="4">
        <v>0</v>
      </c>
      <c r="X3" s="4">
        <v>2138489</v>
      </c>
    </row>
    <row r="4" s="4" customFormat="1" spans="1:24">
      <c r="A4" s="4">
        <v>15333501477</v>
      </c>
      <c r="B4" s="4" t="s">
        <v>24</v>
      </c>
      <c r="C4" s="4" t="s">
        <v>25</v>
      </c>
      <c r="D4" s="4" t="s">
        <v>33</v>
      </c>
      <c r="E4" s="4" t="s">
        <v>34</v>
      </c>
      <c r="F4" s="5">
        <v>44347</v>
      </c>
      <c r="G4" s="5">
        <v>44348</v>
      </c>
      <c r="H4" s="4">
        <v>1</v>
      </c>
      <c r="I4" s="4">
        <v>1</v>
      </c>
      <c r="J4" s="4">
        <v>1</v>
      </c>
      <c r="K4" s="4" t="s">
        <v>28</v>
      </c>
      <c r="L4" s="4">
        <v>648</v>
      </c>
      <c r="M4" s="4">
        <v>648</v>
      </c>
      <c r="N4" s="4" t="s">
        <v>36</v>
      </c>
      <c r="O4" s="4" t="s">
        <v>30</v>
      </c>
      <c r="P4" s="4" t="s">
        <v>31</v>
      </c>
      <c r="Q4" s="4">
        <v>127307</v>
      </c>
      <c r="R4" s="7">
        <v>44346</v>
      </c>
      <c r="S4" s="5">
        <v>44363</v>
      </c>
      <c r="T4" s="4" t="s">
        <v>32</v>
      </c>
      <c r="U4" s="4">
        <v>648</v>
      </c>
      <c r="V4" s="4">
        <v>0</v>
      </c>
      <c r="W4" s="4">
        <v>0</v>
      </c>
      <c r="X4" s="4">
        <v>2138610</v>
      </c>
    </row>
    <row r="5" s="4" customFormat="1" spans="1:24">
      <c r="A5" s="4">
        <v>15333610767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44347</v>
      </c>
      <c r="G5" s="5">
        <v>44348</v>
      </c>
      <c r="H5" s="4">
        <v>1</v>
      </c>
      <c r="I5" s="4">
        <v>1</v>
      </c>
      <c r="J5" s="4">
        <v>1</v>
      </c>
      <c r="K5" s="4" t="s">
        <v>28</v>
      </c>
      <c r="L5" s="4">
        <v>412.32</v>
      </c>
      <c r="M5" s="4">
        <v>412.32</v>
      </c>
      <c r="N5" s="4" t="s">
        <v>39</v>
      </c>
      <c r="O5" s="4" t="s">
        <v>30</v>
      </c>
      <c r="P5" s="4" t="s">
        <v>31</v>
      </c>
      <c r="Q5" s="4">
        <v>127307</v>
      </c>
      <c r="R5" s="7">
        <v>44347</v>
      </c>
      <c r="S5" s="5">
        <v>44363</v>
      </c>
      <c r="T5" s="4" t="s">
        <v>32</v>
      </c>
      <c r="U5" s="4">
        <v>412.32</v>
      </c>
      <c r="V5" s="4">
        <v>0</v>
      </c>
      <c r="W5" s="4">
        <v>0</v>
      </c>
      <c r="X5" s="4">
        <v>2138754</v>
      </c>
    </row>
    <row r="6" s="4" customFormat="1" spans="1:24">
      <c r="A6" s="4">
        <v>15333616115</v>
      </c>
      <c r="B6" s="4" t="s">
        <v>24</v>
      </c>
      <c r="C6" s="4" t="s">
        <v>25</v>
      </c>
      <c r="D6" s="4" t="s">
        <v>40</v>
      </c>
      <c r="E6" s="4" t="s">
        <v>27</v>
      </c>
      <c r="F6" s="5">
        <v>44347</v>
      </c>
      <c r="G6" s="5">
        <v>44348</v>
      </c>
      <c r="H6" s="4">
        <v>1</v>
      </c>
      <c r="I6" s="4">
        <v>1</v>
      </c>
      <c r="J6" s="4">
        <v>1</v>
      </c>
      <c r="K6" s="4" t="s">
        <v>28</v>
      </c>
      <c r="L6" s="4">
        <v>173.18</v>
      </c>
      <c r="M6" s="4">
        <v>173.18</v>
      </c>
      <c r="N6" s="4" t="s">
        <v>41</v>
      </c>
      <c r="O6" s="4" t="s">
        <v>30</v>
      </c>
      <c r="P6" s="4" t="s">
        <v>31</v>
      </c>
      <c r="Q6" s="4">
        <v>127307</v>
      </c>
      <c r="R6" s="7">
        <v>44347</v>
      </c>
      <c r="S6" s="5">
        <v>44363</v>
      </c>
      <c r="T6" s="4" t="s">
        <v>32</v>
      </c>
      <c r="U6" s="4">
        <v>173.18</v>
      </c>
      <c r="V6" s="4">
        <v>0</v>
      </c>
      <c r="W6" s="4">
        <v>0</v>
      </c>
      <c r="X6" s="4">
        <v>2138756</v>
      </c>
    </row>
    <row r="7" s="4" customFormat="1" spans="1:24">
      <c r="A7" s="4">
        <v>15333642624</v>
      </c>
      <c r="B7" s="4" t="s">
        <v>24</v>
      </c>
      <c r="C7" s="4" t="s">
        <v>25</v>
      </c>
      <c r="D7" s="4" t="s">
        <v>42</v>
      </c>
      <c r="E7" s="4" t="s">
        <v>43</v>
      </c>
      <c r="F7" s="5">
        <v>44347</v>
      </c>
      <c r="G7" s="5">
        <v>44348</v>
      </c>
      <c r="H7" s="4">
        <v>1</v>
      </c>
      <c r="I7" s="4">
        <v>1</v>
      </c>
      <c r="J7" s="4">
        <v>1</v>
      </c>
      <c r="K7" s="4" t="s">
        <v>28</v>
      </c>
      <c r="L7" s="4">
        <v>288</v>
      </c>
      <c r="M7" s="4">
        <v>288</v>
      </c>
      <c r="N7" s="4" t="s">
        <v>44</v>
      </c>
      <c r="O7" s="4" t="s">
        <v>30</v>
      </c>
      <c r="P7" s="4" t="s">
        <v>31</v>
      </c>
      <c r="Q7" s="4">
        <v>127307</v>
      </c>
      <c r="R7" s="7">
        <v>44347</v>
      </c>
      <c r="S7" s="5">
        <v>44363</v>
      </c>
      <c r="T7" s="4" t="s">
        <v>32</v>
      </c>
      <c r="U7" s="4">
        <v>288</v>
      </c>
      <c r="V7" s="4">
        <v>0</v>
      </c>
      <c r="W7" s="4">
        <v>0</v>
      </c>
      <c r="X7" s="4">
        <v>2138799</v>
      </c>
    </row>
    <row r="8" s="4" customFormat="1" spans="1:24">
      <c r="A8" s="4">
        <v>15333693515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44347</v>
      </c>
      <c r="G8" s="5">
        <v>44348</v>
      </c>
      <c r="H8" s="4">
        <v>1</v>
      </c>
      <c r="I8" s="4">
        <v>1</v>
      </c>
      <c r="J8" s="4">
        <v>1</v>
      </c>
      <c r="K8" s="4" t="s">
        <v>28</v>
      </c>
      <c r="L8" s="4">
        <v>620.27</v>
      </c>
      <c r="M8" s="4">
        <v>620.27</v>
      </c>
      <c r="N8" s="4" t="s">
        <v>47</v>
      </c>
      <c r="O8" s="4" t="s">
        <v>30</v>
      </c>
      <c r="P8" s="4" t="s">
        <v>31</v>
      </c>
      <c r="Q8" s="4">
        <v>127307</v>
      </c>
      <c r="R8" s="7">
        <v>44347</v>
      </c>
      <c r="S8" s="5">
        <v>44363</v>
      </c>
      <c r="T8" s="4" t="s">
        <v>32</v>
      </c>
      <c r="U8" s="4">
        <v>620.27</v>
      </c>
      <c r="V8" s="4">
        <v>0</v>
      </c>
      <c r="W8" s="4">
        <v>691</v>
      </c>
      <c r="X8" s="4">
        <v>2138886</v>
      </c>
    </row>
    <row r="9" s="4" customFormat="1" spans="1:24">
      <c r="A9" s="4">
        <v>15333721076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44347</v>
      </c>
      <c r="G9" s="5">
        <v>44348</v>
      </c>
      <c r="H9" s="4">
        <v>1</v>
      </c>
      <c r="I9" s="4">
        <v>1</v>
      </c>
      <c r="J9" s="4">
        <v>1</v>
      </c>
      <c r="K9" s="4" t="s">
        <v>28</v>
      </c>
      <c r="L9" s="4">
        <v>60</v>
      </c>
      <c r="M9" s="4">
        <v>60</v>
      </c>
      <c r="N9" s="4" t="s">
        <v>50</v>
      </c>
      <c r="O9" s="4" t="s">
        <v>30</v>
      </c>
      <c r="P9" s="4" t="s">
        <v>31</v>
      </c>
      <c r="Q9" s="4">
        <v>127307</v>
      </c>
      <c r="R9" s="7">
        <v>44347</v>
      </c>
      <c r="S9" s="5">
        <v>44363</v>
      </c>
      <c r="T9" s="4" t="s">
        <v>32</v>
      </c>
      <c r="U9" s="4">
        <v>60</v>
      </c>
      <c r="V9" s="4">
        <v>0</v>
      </c>
      <c r="W9" s="4">
        <v>0</v>
      </c>
      <c r="X9" s="4">
        <v>2138923</v>
      </c>
    </row>
    <row r="10" s="4" customFormat="1" spans="1:24">
      <c r="A10" s="4">
        <v>15333721076</v>
      </c>
      <c r="B10" s="4" t="s">
        <v>24</v>
      </c>
      <c r="C10" s="4" t="s">
        <v>51</v>
      </c>
      <c r="D10" s="4" t="s">
        <v>48</v>
      </c>
      <c r="E10" s="4" t="s">
        <v>49</v>
      </c>
      <c r="F10" s="5">
        <v>44347</v>
      </c>
      <c r="G10" s="5">
        <v>44348</v>
      </c>
      <c r="H10" s="4">
        <v>1</v>
      </c>
      <c r="I10" s="4">
        <v>1</v>
      </c>
      <c r="J10" s="4">
        <v>1</v>
      </c>
      <c r="K10" s="4" t="s">
        <v>28</v>
      </c>
      <c r="L10" s="4">
        <v>-60</v>
      </c>
      <c r="M10" s="4">
        <v>-60</v>
      </c>
      <c r="N10" s="4" t="s">
        <v>50</v>
      </c>
      <c r="O10" s="4" t="s">
        <v>30</v>
      </c>
      <c r="P10" s="4" t="s">
        <v>31</v>
      </c>
      <c r="Q10" s="4">
        <v>127307</v>
      </c>
      <c r="R10" s="7">
        <v>44347</v>
      </c>
      <c r="S10" s="5">
        <v>44363</v>
      </c>
      <c r="T10" s="4" t="s">
        <v>32</v>
      </c>
      <c r="U10" s="4">
        <v>-60</v>
      </c>
      <c r="V10" s="4">
        <v>0</v>
      </c>
      <c r="W10" s="4">
        <v>0</v>
      </c>
      <c r="X10" s="4">
        <v>2138923</v>
      </c>
    </row>
    <row r="11" s="4" customFormat="1" spans="1:24">
      <c r="A11" s="4">
        <v>15334006866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44347</v>
      </c>
      <c r="G11" s="5">
        <v>44348</v>
      </c>
      <c r="H11" s="4">
        <v>1</v>
      </c>
      <c r="I11" s="4">
        <v>1</v>
      </c>
      <c r="J11" s="4">
        <v>1</v>
      </c>
      <c r="K11" s="4" t="s">
        <v>28</v>
      </c>
      <c r="L11" s="4">
        <v>433.68</v>
      </c>
      <c r="M11" s="4">
        <v>433.68</v>
      </c>
      <c r="N11" s="4" t="s">
        <v>54</v>
      </c>
      <c r="O11" s="4" t="s">
        <v>30</v>
      </c>
      <c r="P11" s="4" t="s">
        <v>31</v>
      </c>
      <c r="Q11" s="4">
        <v>127307</v>
      </c>
      <c r="R11" s="7">
        <v>44347</v>
      </c>
      <c r="S11" s="5">
        <v>44363</v>
      </c>
      <c r="T11" s="4" t="s">
        <v>32</v>
      </c>
      <c r="U11" s="4">
        <v>433.68</v>
      </c>
      <c r="V11" s="4">
        <v>0</v>
      </c>
      <c r="W11" s="4">
        <v>0</v>
      </c>
      <c r="X11" s="4">
        <v>2139262</v>
      </c>
    </row>
    <row r="12" s="4" customFormat="1" spans="1:23">
      <c r="A12" s="4">
        <v>15334018588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44347</v>
      </c>
      <c r="G12" s="5">
        <v>44348</v>
      </c>
      <c r="H12" s="4">
        <v>1</v>
      </c>
      <c r="I12" s="4">
        <v>1</v>
      </c>
      <c r="J12" s="4">
        <v>1</v>
      </c>
      <c r="K12" s="4" t="s">
        <v>28</v>
      </c>
      <c r="L12" s="4">
        <v>360</v>
      </c>
      <c r="M12" s="4">
        <v>360</v>
      </c>
      <c r="N12" s="4" t="s">
        <v>57</v>
      </c>
      <c r="O12" s="4" t="s">
        <v>30</v>
      </c>
      <c r="P12" s="4" t="s">
        <v>31</v>
      </c>
      <c r="Q12" s="4">
        <v>127307</v>
      </c>
      <c r="R12" s="7">
        <v>44347</v>
      </c>
      <c r="S12" s="5">
        <v>44363</v>
      </c>
      <c r="T12" s="4" t="s">
        <v>32</v>
      </c>
      <c r="U12" s="4">
        <v>360</v>
      </c>
      <c r="V12" s="4">
        <v>0</v>
      </c>
      <c r="W12" s="4">
        <v>0</v>
      </c>
    </row>
    <row r="13" s="4" customFormat="1" spans="1:23">
      <c r="A13" s="4">
        <v>15334025162</v>
      </c>
      <c r="B13" s="4" t="s">
        <v>24</v>
      </c>
      <c r="C13" s="4" t="s">
        <v>25</v>
      </c>
      <c r="D13" s="4" t="s">
        <v>58</v>
      </c>
      <c r="E13" s="4" t="s">
        <v>59</v>
      </c>
      <c r="F13" s="5">
        <v>44347</v>
      </c>
      <c r="G13" s="5">
        <v>44348</v>
      </c>
      <c r="H13" s="4">
        <v>1</v>
      </c>
      <c r="I13" s="4">
        <v>1</v>
      </c>
      <c r="J13" s="4">
        <v>1</v>
      </c>
      <c r="K13" s="4" t="s">
        <v>28</v>
      </c>
      <c r="L13" s="4">
        <v>50</v>
      </c>
      <c r="M13" s="4">
        <v>50</v>
      </c>
      <c r="N13" s="4" t="s">
        <v>60</v>
      </c>
      <c r="O13" s="4" t="s">
        <v>30</v>
      </c>
      <c r="P13" s="4" t="s">
        <v>31</v>
      </c>
      <c r="Q13" s="4">
        <v>127307</v>
      </c>
      <c r="R13" s="7">
        <v>44347</v>
      </c>
      <c r="S13" s="5">
        <v>44363</v>
      </c>
      <c r="T13" s="4" t="s">
        <v>32</v>
      </c>
      <c r="U13" s="4">
        <v>50</v>
      </c>
      <c r="V13" s="4">
        <v>0</v>
      </c>
      <c r="W13" s="4">
        <v>0</v>
      </c>
    </row>
    <row r="14" s="4" customFormat="1" spans="1:23">
      <c r="A14" s="4">
        <v>15334151328</v>
      </c>
      <c r="B14" s="4" t="s">
        <v>24</v>
      </c>
      <c r="C14" s="4" t="s">
        <v>25</v>
      </c>
      <c r="D14" s="4" t="s">
        <v>58</v>
      </c>
      <c r="E14" s="4" t="s">
        <v>59</v>
      </c>
      <c r="F14" s="5">
        <v>44347</v>
      </c>
      <c r="G14" s="5">
        <v>44348</v>
      </c>
      <c r="H14" s="4">
        <v>1</v>
      </c>
      <c r="I14" s="4">
        <v>1</v>
      </c>
      <c r="J14" s="4">
        <v>1</v>
      </c>
      <c r="K14" s="4" t="s">
        <v>28</v>
      </c>
      <c r="L14" s="4">
        <v>50</v>
      </c>
      <c r="M14" s="4">
        <v>50</v>
      </c>
      <c r="N14" s="4" t="s">
        <v>61</v>
      </c>
      <c r="O14" s="4" t="s">
        <v>30</v>
      </c>
      <c r="P14" s="4" t="s">
        <v>31</v>
      </c>
      <c r="Q14" s="4">
        <v>127307</v>
      </c>
      <c r="R14" s="7">
        <v>44347</v>
      </c>
      <c r="S14" s="5">
        <v>44363</v>
      </c>
      <c r="T14" s="4" t="s">
        <v>32</v>
      </c>
      <c r="U14" s="4">
        <v>50</v>
      </c>
      <c r="V14" s="4">
        <v>0</v>
      </c>
      <c r="W14" s="4">
        <v>0</v>
      </c>
    </row>
    <row r="15" s="4" customFormat="1" spans="1:24">
      <c r="A15" s="4">
        <v>15334267810</v>
      </c>
      <c r="B15" s="4" t="s">
        <v>24</v>
      </c>
      <c r="C15" s="4" t="s">
        <v>25</v>
      </c>
      <c r="D15" s="4" t="s">
        <v>62</v>
      </c>
      <c r="E15" s="4" t="s">
        <v>63</v>
      </c>
      <c r="F15" s="5">
        <v>44347</v>
      </c>
      <c r="G15" s="5">
        <v>44348</v>
      </c>
      <c r="H15" s="4">
        <v>1</v>
      </c>
      <c r="I15" s="4">
        <v>1</v>
      </c>
      <c r="J15" s="4">
        <v>1</v>
      </c>
      <c r="K15" s="4" t="s">
        <v>28</v>
      </c>
      <c r="L15" s="4">
        <v>215.44</v>
      </c>
      <c r="M15" s="4">
        <v>215.44</v>
      </c>
      <c r="N15" s="4" t="s">
        <v>64</v>
      </c>
      <c r="O15" s="4" t="s">
        <v>30</v>
      </c>
      <c r="P15" s="4" t="s">
        <v>31</v>
      </c>
      <c r="Q15" s="4">
        <v>127307</v>
      </c>
      <c r="R15" s="7">
        <v>44347</v>
      </c>
      <c r="S15" s="5">
        <v>44363</v>
      </c>
      <c r="T15" s="4" t="s">
        <v>32</v>
      </c>
      <c r="U15" s="4">
        <v>215.44</v>
      </c>
      <c r="V15" s="4">
        <v>0</v>
      </c>
      <c r="W15" s="4">
        <v>0</v>
      </c>
      <c r="X15" s="4">
        <v>2139592</v>
      </c>
    </row>
    <row r="16" s="4" customFormat="1" spans="1:24">
      <c r="A16" s="4">
        <v>15334006866</v>
      </c>
      <c r="B16" s="4" t="s">
        <v>24</v>
      </c>
      <c r="C16" s="4" t="s">
        <v>51</v>
      </c>
      <c r="D16" s="4" t="s">
        <v>52</v>
      </c>
      <c r="E16" s="4" t="s">
        <v>53</v>
      </c>
      <c r="F16" s="5">
        <v>44347</v>
      </c>
      <c r="G16" s="5">
        <v>44348</v>
      </c>
      <c r="H16" s="4">
        <v>1</v>
      </c>
      <c r="I16" s="4">
        <v>1</v>
      </c>
      <c r="J16" s="4">
        <v>1</v>
      </c>
      <c r="K16" s="4" t="s">
        <v>28</v>
      </c>
      <c r="L16" s="4">
        <v>-433.68</v>
      </c>
      <c r="M16" s="4">
        <v>-433.68</v>
      </c>
      <c r="N16" s="4" t="s">
        <v>54</v>
      </c>
      <c r="O16" s="4" t="s">
        <v>30</v>
      </c>
      <c r="P16" s="4" t="s">
        <v>31</v>
      </c>
      <c r="Q16" s="4">
        <v>127307</v>
      </c>
      <c r="R16" s="7">
        <v>44347</v>
      </c>
      <c r="S16" s="5">
        <v>44363</v>
      </c>
      <c r="T16" s="4" t="s">
        <v>32</v>
      </c>
      <c r="U16" s="4">
        <v>-433.68</v>
      </c>
      <c r="V16" s="4">
        <v>0</v>
      </c>
      <c r="W16" s="4">
        <v>0</v>
      </c>
      <c r="X16" s="4">
        <v>2139262</v>
      </c>
    </row>
    <row r="17" s="4" customFormat="1" spans="1:24">
      <c r="A17" s="4">
        <v>15334317663</v>
      </c>
      <c r="B17" s="4" t="s">
        <v>24</v>
      </c>
      <c r="C17" s="4" t="s">
        <v>25</v>
      </c>
      <c r="D17" s="4" t="s">
        <v>33</v>
      </c>
      <c r="E17" s="4" t="s">
        <v>65</v>
      </c>
      <c r="F17" s="5">
        <v>44347</v>
      </c>
      <c r="G17" s="5">
        <v>44348</v>
      </c>
      <c r="H17" s="4">
        <v>1</v>
      </c>
      <c r="I17" s="4">
        <v>1</v>
      </c>
      <c r="J17" s="4">
        <v>1</v>
      </c>
      <c r="K17" s="4" t="s">
        <v>28</v>
      </c>
      <c r="L17" s="4">
        <v>648</v>
      </c>
      <c r="M17" s="4">
        <v>648</v>
      </c>
      <c r="N17" s="4" t="s">
        <v>66</v>
      </c>
      <c r="O17" s="4" t="s">
        <v>30</v>
      </c>
      <c r="P17" s="4" t="s">
        <v>31</v>
      </c>
      <c r="Q17" s="4">
        <v>127307</v>
      </c>
      <c r="R17" s="7">
        <v>44347</v>
      </c>
      <c r="S17" s="5">
        <v>44363</v>
      </c>
      <c r="T17" s="4" t="s">
        <v>32</v>
      </c>
      <c r="U17" s="4">
        <v>648</v>
      </c>
      <c r="V17" s="4">
        <v>0</v>
      </c>
      <c r="W17" s="4">
        <v>0</v>
      </c>
      <c r="X17" s="4">
        <v>2139662</v>
      </c>
    </row>
    <row r="18" s="4" customFormat="1" spans="1:24">
      <c r="A18" s="4">
        <v>15334340159</v>
      </c>
      <c r="B18" s="4" t="s">
        <v>24</v>
      </c>
      <c r="C18" s="4" t="s">
        <v>25</v>
      </c>
      <c r="D18" s="4" t="s">
        <v>26</v>
      </c>
      <c r="E18" s="4" t="s">
        <v>27</v>
      </c>
      <c r="F18" s="5">
        <v>44347</v>
      </c>
      <c r="G18" s="5">
        <v>44348</v>
      </c>
      <c r="H18" s="4">
        <v>1</v>
      </c>
      <c r="I18" s="4">
        <v>1</v>
      </c>
      <c r="J18" s="4">
        <v>1</v>
      </c>
      <c r="K18" s="4" t="s">
        <v>28</v>
      </c>
      <c r="L18" s="4">
        <v>500.86</v>
      </c>
      <c r="M18" s="4">
        <v>500.86</v>
      </c>
      <c r="N18" s="4" t="s">
        <v>67</v>
      </c>
      <c r="O18" s="4" t="s">
        <v>30</v>
      </c>
      <c r="P18" s="4" t="s">
        <v>31</v>
      </c>
      <c r="Q18" s="4">
        <v>127307</v>
      </c>
      <c r="R18" s="7">
        <v>44347</v>
      </c>
      <c r="S18" s="5">
        <v>44363</v>
      </c>
      <c r="T18" s="4" t="s">
        <v>32</v>
      </c>
      <c r="U18" s="4">
        <v>500.86</v>
      </c>
      <c r="V18" s="4">
        <v>0</v>
      </c>
      <c r="W18" s="4">
        <v>0</v>
      </c>
      <c r="X18" s="4">
        <v>2139685</v>
      </c>
    </row>
    <row r="19" s="4" customFormat="1" spans="1:24">
      <c r="A19" s="4">
        <v>15334451584</v>
      </c>
      <c r="B19" s="4" t="s">
        <v>24</v>
      </c>
      <c r="C19" s="4" t="s">
        <v>25</v>
      </c>
      <c r="D19" s="4" t="s">
        <v>68</v>
      </c>
      <c r="E19" s="4" t="s">
        <v>69</v>
      </c>
      <c r="F19" s="5">
        <v>44347</v>
      </c>
      <c r="G19" s="5">
        <v>44348</v>
      </c>
      <c r="H19" s="4">
        <v>1</v>
      </c>
      <c r="I19" s="4">
        <v>1</v>
      </c>
      <c r="J19" s="4">
        <v>1</v>
      </c>
      <c r="K19" s="4" t="s">
        <v>28</v>
      </c>
      <c r="L19" s="4">
        <v>174.1</v>
      </c>
      <c r="M19" s="4">
        <v>174.1</v>
      </c>
      <c r="N19" s="4" t="s">
        <v>70</v>
      </c>
      <c r="O19" s="4" t="s">
        <v>30</v>
      </c>
      <c r="P19" s="4" t="s">
        <v>31</v>
      </c>
      <c r="Q19" s="4">
        <v>127307</v>
      </c>
      <c r="R19" s="7">
        <v>44347</v>
      </c>
      <c r="S19" s="5">
        <v>44363</v>
      </c>
      <c r="T19" s="4" t="s">
        <v>32</v>
      </c>
      <c r="U19" s="4">
        <v>174.1</v>
      </c>
      <c r="V19" s="4">
        <v>0</v>
      </c>
      <c r="W19" s="4">
        <v>0</v>
      </c>
      <c r="X19" s="4">
        <v>2139814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E36" sqref="E36"/>
    </sheetView>
  </sheetViews>
  <sheetFormatPr defaultColWidth="9" defaultRowHeight="13.5"/>
  <cols>
    <col min="1" max="1" width="13.87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spans="1:9">
      <c r="A2" s="4">
        <v>15333003606</v>
      </c>
      <c r="B2" s="5">
        <v>44347</v>
      </c>
      <c r="C2" s="5">
        <v>44348</v>
      </c>
      <c r="D2" s="4">
        <v>500.86</v>
      </c>
      <c r="E2" s="4" t="str">
        <f>VLOOKUP(A2,HOP!A:L,12,0)</f>
        <v>500.86</v>
      </c>
      <c r="F2" s="4" t="str">
        <f>VLOOKUP(A2,HOP!A:C,3,0)</f>
        <v>2138087</v>
      </c>
      <c r="G2" s="4">
        <f>D2-E2</f>
        <v>0</v>
      </c>
      <c r="H2" s="4" t="str">
        <f>$H$1&amp;F2</f>
        <v>，2138087</v>
      </c>
      <c r="I2" s="4" t="str">
        <f>VLOOKUP(A2,HOP!A:T,20,0)</f>
        <v>直连</v>
      </c>
    </row>
    <row r="3" s="4" customFormat="1" spans="1:9">
      <c r="A3" s="4">
        <v>15333410587</v>
      </c>
      <c r="B3" s="5">
        <v>44347</v>
      </c>
      <c r="C3" s="5">
        <v>44348</v>
      </c>
      <c r="D3" s="4">
        <v>648</v>
      </c>
      <c r="E3" s="4" t="str">
        <f>VLOOKUP(A3,HOP!A:L,12,0)</f>
        <v>648.00</v>
      </c>
      <c r="F3" s="4" t="str">
        <f>VLOOKUP(A3,HOP!A:C,3,0)</f>
        <v>2138489</v>
      </c>
      <c r="G3" s="4">
        <f>D3-E3</f>
        <v>0</v>
      </c>
      <c r="H3" s="4" t="str">
        <f>$H$1&amp;F3</f>
        <v>，2138489</v>
      </c>
      <c r="I3" s="4" t="str">
        <f>VLOOKUP(A3,HOP!A:T,20,0)</f>
        <v>直采</v>
      </c>
    </row>
    <row r="4" s="4" customFormat="1" spans="1:9">
      <c r="A4" s="4">
        <v>15333501477</v>
      </c>
      <c r="B4" s="5">
        <v>44347</v>
      </c>
      <c r="C4" s="5">
        <v>44348</v>
      </c>
      <c r="D4" s="4">
        <v>648</v>
      </c>
      <c r="E4" s="4" t="str">
        <f>VLOOKUP(A4,HOP!A:L,12,0)</f>
        <v>648.00</v>
      </c>
      <c r="F4" s="4" t="str">
        <f>VLOOKUP(A4,HOP!A:C,3,0)</f>
        <v>2138610</v>
      </c>
      <c r="G4" s="4">
        <f>D4-E4</f>
        <v>0</v>
      </c>
      <c r="H4" s="4" t="str">
        <f>$H$1&amp;F4</f>
        <v>，2138610</v>
      </c>
      <c r="I4" s="4" t="str">
        <f>VLOOKUP(A4,HOP!A:T,20,0)</f>
        <v>直采</v>
      </c>
    </row>
    <row r="5" s="4" customFormat="1" spans="1:9">
      <c r="A5" s="4">
        <v>15333610767</v>
      </c>
      <c r="B5" s="5">
        <v>44347</v>
      </c>
      <c r="C5" s="5">
        <v>44348</v>
      </c>
      <c r="D5" s="4">
        <v>412.32</v>
      </c>
      <c r="E5" s="4" t="str">
        <f>VLOOKUP(A5,HOP!A:L,12,0)</f>
        <v>412.32</v>
      </c>
      <c r="F5" s="4" t="str">
        <f>VLOOKUP(A5,HOP!A:C,3,0)</f>
        <v>2138754</v>
      </c>
      <c r="G5" s="4">
        <f>D5-E5</f>
        <v>0</v>
      </c>
      <c r="H5" s="4" t="str">
        <f>$H$1&amp;F5</f>
        <v>，2138754</v>
      </c>
      <c r="I5" s="4" t="str">
        <f>VLOOKUP(A5,HOP!A:T,20,0)</f>
        <v>直连</v>
      </c>
    </row>
    <row r="6" s="4" customFormat="1" spans="1:9">
      <c r="A6" s="4">
        <v>15333616115</v>
      </c>
      <c r="B6" s="5">
        <v>44347</v>
      </c>
      <c r="C6" s="5">
        <v>44348</v>
      </c>
      <c r="D6" s="4">
        <v>173.18</v>
      </c>
      <c r="E6" s="4" t="str">
        <f>VLOOKUP(A6,HOP!A:L,12,0)</f>
        <v>173.18</v>
      </c>
      <c r="F6" s="4" t="str">
        <f>VLOOKUP(A6,HOP!A:C,3,0)</f>
        <v>2138756</v>
      </c>
      <c r="G6" s="4">
        <f>D6-E6</f>
        <v>0</v>
      </c>
      <c r="H6" s="4" t="str">
        <f>$H$1&amp;F6</f>
        <v>，2138756</v>
      </c>
      <c r="I6" s="4" t="str">
        <f>VLOOKUP(A6,HOP!A:T,20,0)</f>
        <v>直连</v>
      </c>
    </row>
    <row r="7" s="4" customFormat="1" spans="1:9">
      <c r="A7" s="4">
        <v>15333642624</v>
      </c>
      <c r="B7" s="5">
        <v>44347</v>
      </c>
      <c r="C7" s="5">
        <v>44348</v>
      </c>
      <c r="D7" s="4">
        <v>288</v>
      </c>
      <c r="E7" s="4" t="str">
        <f>VLOOKUP(A7,HOP!A:L,12,0)</f>
        <v>288.00</v>
      </c>
      <c r="F7" s="4" t="str">
        <f>VLOOKUP(A7,HOP!A:C,3,0)</f>
        <v>2138799</v>
      </c>
      <c r="G7" s="4">
        <f>D7-E7</f>
        <v>0</v>
      </c>
      <c r="H7" s="4" t="str">
        <f>$H$1&amp;F7</f>
        <v>，2138799</v>
      </c>
      <c r="I7" s="4" t="str">
        <f>VLOOKUP(A7,HOP!A:T,20,0)</f>
        <v>Saas酒店</v>
      </c>
    </row>
    <row r="8" s="4" customFormat="1" spans="1:9">
      <c r="A8" s="4">
        <v>15333693515</v>
      </c>
      <c r="B8" s="5">
        <v>44347</v>
      </c>
      <c r="C8" s="5">
        <v>44348</v>
      </c>
      <c r="D8" s="4">
        <v>620.27</v>
      </c>
      <c r="E8" s="4" t="str">
        <f>VLOOKUP(A8,HOP!A:L,12,0)</f>
        <v>620.27</v>
      </c>
      <c r="F8" s="4" t="str">
        <f>VLOOKUP(A8,HOP!A:C,3,0)</f>
        <v>2138886</v>
      </c>
      <c r="G8" s="4">
        <f>D8-E8</f>
        <v>0</v>
      </c>
      <c r="H8" s="4" t="str">
        <f>$H$1&amp;F8</f>
        <v>，2138886</v>
      </c>
      <c r="I8" s="4" t="str">
        <f>VLOOKUP(A8,HOP!A:T,20,0)</f>
        <v>直连</v>
      </c>
    </row>
    <row r="9" s="4" customFormat="1" hidden="1" spans="1:9">
      <c r="A9" s="4">
        <v>15333721076</v>
      </c>
      <c r="B9" s="5">
        <v>44347</v>
      </c>
      <c r="C9" s="5">
        <v>44348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>D9-E9</f>
        <v>#N/A</v>
      </c>
      <c r="H9" s="4" t="e">
        <f>$H$1&amp;F9</f>
        <v>#N/A</v>
      </c>
      <c r="I9" s="4" t="e">
        <f>VLOOKUP(A9,HOP!A:T,20,0)</f>
        <v>#N/A</v>
      </c>
    </row>
    <row r="10" s="4" customFormat="1" hidden="1" spans="1:9">
      <c r="A10" s="4">
        <v>15334006866</v>
      </c>
      <c r="B10" s="5">
        <v>44347</v>
      </c>
      <c r="C10" s="5">
        <v>44348</v>
      </c>
      <c r="D10" s="4">
        <v>0</v>
      </c>
      <c r="E10" s="4" t="str">
        <f>VLOOKUP(A10,HOP!A:L,12,0)</f>
        <v>0.00</v>
      </c>
      <c r="F10" s="4" t="str">
        <f>VLOOKUP(A10,HOP!A:C,3,0)</f>
        <v>2139262</v>
      </c>
      <c r="G10" s="4">
        <f>D10-E10</f>
        <v>0</v>
      </c>
      <c r="H10" s="4" t="str">
        <f>$H$1&amp;F10</f>
        <v>，2139262</v>
      </c>
      <c r="I10" s="4" t="str">
        <f>VLOOKUP(A10,HOP!A:T,20,0)</f>
        <v>直连</v>
      </c>
    </row>
    <row r="11" s="4" customFormat="1" hidden="1" spans="1:10">
      <c r="A11" s="4">
        <v>15334018588</v>
      </c>
      <c r="B11" s="5">
        <v>44347</v>
      </c>
      <c r="C11" s="5">
        <v>44348</v>
      </c>
      <c r="D11" s="4">
        <v>360</v>
      </c>
      <c r="E11" s="4">
        <v>360</v>
      </c>
      <c r="F11" s="8" t="s">
        <v>72</v>
      </c>
      <c r="G11" s="4">
        <f>D11-E11</f>
        <v>0</v>
      </c>
      <c r="H11" s="4" t="str">
        <f>$H$1&amp;F11</f>
        <v>，202105311559010021</v>
      </c>
      <c r="I11" s="4" t="e">
        <f>VLOOKUP(A11,HOP!A:T,20,0)</f>
        <v>#N/A</v>
      </c>
      <c r="J11" s="4">
        <v>5.31</v>
      </c>
    </row>
    <row r="12" s="4" customFormat="1" spans="1:9">
      <c r="A12" s="4">
        <v>15334025162</v>
      </c>
      <c r="B12" s="5">
        <v>44347</v>
      </c>
      <c r="C12" s="5">
        <v>44348</v>
      </c>
      <c r="D12" s="4">
        <v>50</v>
      </c>
      <c r="E12" s="4" t="str">
        <f>VLOOKUP(A12,HOP!A:L,12,0)</f>
        <v>50.00</v>
      </c>
      <c r="F12" s="4" t="str">
        <f>VLOOKUP(A12,HOP!A:C,3,0)</f>
        <v>2139278</v>
      </c>
      <c r="G12" s="4">
        <f>D12-E12</f>
        <v>0</v>
      </c>
      <c r="H12" s="4" t="str">
        <f>$H$1&amp;F12</f>
        <v>，2139278</v>
      </c>
      <c r="I12" s="4" t="str">
        <f>VLOOKUP(A12,HOP!A:T,20,0)</f>
        <v>Saas酒店</v>
      </c>
    </row>
    <row r="13" s="4" customFormat="1" spans="1:9">
      <c r="A13" s="4">
        <v>15334151328</v>
      </c>
      <c r="B13" s="5">
        <v>44347</v>
      </c>
      <c r="C13" s="5">
        <v>44348</v>
      </c>
      <c r="D13" s="4">
        <v>50</v>
      </c>
      <c r="E13" s="4" t="str">
        <f>VLOOKUP(A13,HOP!A:L,12,0)</f>
        <v>50.00</v>
      </c>
      <c r="F13" s="4" t="str">
        <f>VLOOKUP(A13,HOP!A:C,3,0)</f>
        <v>2139433</v>
      </c>
      <c r="G13" s="4">
        <f>D13-E13</f>
        <v>0</v>
      </c>
      <c r="H13" s="4" t="str">
        <f>$H$1&amp;F13</f>
        <v>，2139433</v>
      </c>
      <c r="I13" s="4" t="str">
        <f>VLOOKUP(A13,HOP!A:T,20,0)</f>
        <v>Saas酒店</v>
      </c>
    </row>
    <row r="14" s="4" customFormat="1" spans="1:9">
      <c r="A14" s="4">
        <v>15334267810</v>
      </c>
      <c r="B14" s="5">
        <v>44347</v>
      </c>
      <c r="C14" s="5">
        <v>44348</v>
      </c>
      <c r="D14" s="4">
        <v>215.44</v>
      </c>
      <c r="E14" s="4" t="str">
        <f>VLOOKUP(A14,HOP!A:L,12,0)</f>
        <v>215.44</v>
      </c>
      <c r="F14" s="4" t="str">
        <f>VLOOKUP(A14,HOP!A:C,3,0)</f>
        <v>2139592</v>
      </c>
      <c r="G14" s="4">
        <f>D14-E14</f>
        <v>0</v>
      </c>
      <c r="H14" s="4" t="str">
        <f>$H$1&amp;F14</f>
        <v>，2139592</v>
      </c>
      <c r="I14" s="4" t="str">
        <f>VLOOKUP(A14,HOP!A:T,20,0)</f>
        <v>直连</v>
      </c>
    </row>
    <row r="15" s="4" customFormat="1" spans="1:9">
      <c r="A15" s="4">
        <v>15334317663</v>
      </c>
      <c r="B15" s="5">
        <v>44347</v>
      </c>
      <c r="C15" s="5">
        <v>44348</v>
      </c>
      <c r="D15" s="4">
        <v>648</v>
      </c>
      <c r="E15" s="4" t="str">
        <f>VLOOKUP(A15,HOP!A:L,12,0)</f>
        <v>648.00</v>
      </c>
      <c r="F15" s="4" t="str">
        <f>VLOOKUP(A15,HOP!A:C,3,0)</f>
        <v>2139662</v>
      </c>
      <c r="G15" s="4">
        <f>D15-E15</f>
        <v>0</v>
      </c>
      <c r="H15" s="4" t="str">
        <f>$H$1&amp;F15</f>
        <v>，2139662</v>
      </c>
      <c r="I15" s="4" t="str">
        <f>VLOOKUP(A15,HOP!A:T,20,0)</f>
        <v>直采</v>
      </c>
    </row>
    <row r="16" s="4" customFormat="1" spans="1:9">
      <c r="A16" s="4">
        <v>15334340159</v>
      </c>
      <c r="B16" s="5">
        <v>44347</v>
      </c>
      <c r="C16" s="5">
        <v>44348</v>
      </c>
      <c r="D16" s="4">
        <v>500.86</v>
      </c>
      <c r="E16" s="4" t="str">
        <f>VLOOKUP(A16,HOP!A:L,12,0)</f>
        <v>500.86</v>
      </c>
      <c r="F16" s="4" t="str">
        <f>VLOOKUP(A16,HOP!A:C,3,0)</f>
        <v>2139685</v>
      </c>
      <c r="G16" s="4">
        <f>D16-E16</f>
        <v>0</v>
      </c>
      <c r="H16" s="4" t="str">
        <f>$H$1&amp;F16</f>
        <v>，2139685</v>
      </c>
      <c r="I16" s="4" t="str">
        <f>VLOOKUP(A16,HOP!A:T,20,0)</f>
        <v>直连</v>
      </c>
    </row>
    <row r="17" s="4" customFormat="1" spans="1:9">
      <c r="A17" s="4">
        <v>15334451584</v>
      </c>
      <c r="B17" s="5">
        <v>44347</v>
      </c>
      <c r="C17" s="5">
        <v>44348</v>
      </c>
      <c r="D17" s="4">
        <v>174.1</v>
      </c>
      <c r="E17" s="4" t="str">
        <f>VLOOKUP(A17,HOP!A:L,12,0)</f>
        <v>174.10</v>
      </c>
      <c r="F17" s="4" t="str">
        <f>VLOOKUP(A17,HOP!A:C,3,0)</f>
        <v>2139814</v>
      </c>
      <c r="G17" s="4">
        <f>D17-E17</f>
        <v>0</v>
      </c>
      <c r="H17" s="4" t="str">
        <f>$H$1&amp;F17</f>
        <v>，2139814</v>
      </c>
      <c r="I17" s="4" t="str">
        <f>VLOOKUP(A17,HOP!A:T,20,0)</f>
        <v>直连</v>
      </c>
    </row>
    <row r="19" spans="4:4">
      <c r="D19" s="4">
        <f>SUM(D2:D18)</f>
        <v>5289.03</v>
      </c>
    </row>
    <row r="20" spans="4:4">
      <c r="D20" s="6"/>
    </row>
    <row r="21" spans="1:2">
      <c r="A21" s="4" t="s">
        <v>73</v>
      </c>
      <c r="B21" s="4">
        <v>1944</v>
      </c>
    </row>
    <row r="22" spans="1:2">
      <c r="A22" s="4" t="s">
        <v>74</v>
      </c>
      <c r="B22" s="4">
        <v>388</v>
      </c>
    </row>
    <row r="23" spans="1:2">
      <c r="A23" s="4" t="s">
        <v>75</v>
      </c>
      <c r="B23" s="4">
        <v>2597.03</v>
      </c>
    </row>
    <row r="24" spans="1:1">
      <c r="A24" s="4" t="s">
        <v>76</v>
      </c>
    </row>
    <row r="25" spans="1:1">
      <c r="A25" s="4" t="s">
        <v>77</v>
      </c>
    </row>
  </sheetData>
  <autoFilter ref="A1:XFD24">
    <filterColumn colId="3">
      <filters blank="1">
        <filter val="50"/>
        <filter val="360"/>
        <filter val="174.1"/>
        <filter val="412.32"/>
        <filter val="5289.03"/>
        <filter val="215.44"/>
        <filter val="500.86"/>
        <filter val="620.27"/>
        <filter val="288"/>
        <filter val="648"/>
        <filter val="173.18"/>
      </filters>
    </filterColumn>
    <filterColumn colId="8">
      <filters blank="1">
        <filter val="直采"/>
        <filter val="Saas酒店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78</v>
      </c>
      <c r="B1" s="2" t="s">
        <v>79</v>
      </c>
      <c r="C1" s="2" t="s">
        <v>80</v>
      </c>
      <c r="D1" s="2" t="s">
        <v>81</v>
      </c>
      <c r="E1" s="2" t="s">
        <v>13</v>
      </c>
      <c r="F1" s="2" t="s">
        <v>5</v>
      </c>
      <c r="G1" s="2" t="s">
        <v>6</v>
      </c>
      <c r="H1" s="2" t="s">
        <v>82</v>
      </c>
      <c r="I1" s="2" t="s">
        <v>83</v>
      </c>
      <c r="J1" s="2" t="s">
        <v>84</v>
      </c>
      <c r="K1" s="2" t="s">
        <v>85</v>
      </c>
      <c r="L1" s="2" t="s">
        <v>86</v>
      </c>
      <c r="M1" s="2" t="s">
        <v>87</v>
      </c>
      <c r="N1" s="2" t="s">
        <v>88</v>
      </c>
      <c r="O1" s="2" t="s">
        <v>89</v>
      </c>
      <c r="P1" s="2" t="s">
        <v>90</v>
      </c>
      <c r="Q1" s="2" t="s">
        <v>91</v>
      </c>
      <c r="R1" s="2" t="s">
        <v>92</v>
      </c>
      <c r="S1" s="2" t="s">
        <v>93</v>
      </c>
      <c r="T1" s="2" t="s">
        <v>94</v>
      </c>
    </row>
    <row r="2" s="1" customFormat="1" spans="1:20">
      <c r="A2" s="3">
        <v>15334451584</v>
      </c>
      <c r="B2" s="1" t="s">
        <v>95</v>
      </c>
      <c r="C2" s="1" t="s">
        <v>96</v>
      </c>
      <c r="D2" s="1" t="s">
        <v>97</v>
      </c>
      <c r="E2" s="1" t="s">
        <v>70</v>
      </c>
      <c r="F2" s="1" t="s">
        <v>95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100</v>
      </c>
      <c r="L2" s="1" t="s">
        <v>100</v>
      </c>
      <c r="M2" s="1" t="s">
        <v>102</v>
      </c>
      <c r="N2" s="1" t="s">
        <v>102</v>
      </c>
      <c r="O2" s="1" t="s">
        <v>103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</row>
    <row r="3" s="1" customFormat="1" spans="1:20">
      <c r="A3" s="3">
        <v>15334340159</v>
      </c>
      <c r="B3" s="1" t="s">
        <v>95</v>
      </c>
      <c r="C3" s="1" t="s">
        <v>109</v>
      </c>
      <c r="D3" s="1" t="s">
        <v>110</v>
      </c>
      <c r="E3" s="1" t="s">
        <v>67</v>
      </c>
      <c r="F3" s="1" t="s">
        <v>95</v>
      </c>
      <c r="G3" s="1" t="s">
        <v>98</v>
      </c>
      <c r="H3" s="1" t="s">
        <v>99</v>
      </c>
      <c r="I3" s="1" t="s">
        <v>111</v>
      </c>
      <c r="J3" s="1" t="s">
        <v>101</v>
      </c>
      <c r="K3" s="1" t="s">
        <v>111</v>
      </c>
      <c r="L3" s="1" t="s">
        <v>111</v>
      </c>
      <c r="M3" s="1" t="s">
        <v>102</v>
      </c>
      <c r="N3" s="1" t="s">
        <v>102</v>
      </c>
      <c r="O3" s="1" t="s">
        <v>103</v>
      </c>
      <c r="P3" s="1" t="s">
        <v>104</v>
      </c>
      <c r="Q3" s="1" t="s">
        <v>112</v>
      </c>
      <c r="R3" s="1" t="s">
        <v>106</v>
      </c>
      <c r="S3" s="1" t="s">
        <v>107</v>
      </c>
      <c r="T3" s="1" t="s">
        <v>108</v>
      </c>
    </row>
    <row r="4" s="1" customFormat="1" spans="1:20">
      <c r="A4" s="3">
        <v>15334317663</v>
      </c>
      <c r="B4" s="1" t="s">
        <v>95</v>
      </c>
      <c r="C4" s="1" t="s">
        <v>113</v>
      </c>
      <c r="D4" s="1" t="s">
        <v>114</v>
      </c>
      <c r="E4" s="1" t="s">
        <v>66</v>
      </c>
      <c r="F4" s="1" t="s">
        <v>95</v>
      </c>
      <c r="G4" s="1" t="s">
        <v>98</v>
      </c>
      <c r="H4" s="1" t="s">
        <v>99</v>
      </c>
      <c r="I4" s="1" t="s">
        <v>115</v>
      </c>
      <c r="J4" s="1" t="s">
        <v>101</v>
      </c>
      <c r="K4" s="1" t="s">
        <v>115</v>
      </c>
      <c r="L4" s="1" t="s">
        <v>115</v>
      </c>
      <c r="M4" s="1" t="s">
        <v>102</v>
      </c>
      <c r="N4" s="1" t="s">
        <v>102</v>
      </c>
      <c r="O4" s="1" t="s">
        <v>103</v>
      </c>
      <c r="P4" s="1" t="s">
        <v>104</v>
      </c>
      <c r="Q4" s="1" t="s">
        <v>116</v>
      </c>
      <c r="R4" s="1" t="s">
        <v>106</v>
      </c>
      <c r="S4" s="1" t="s">
        <v>107</v>
      </c>
      <c r="T4" s="1" t="s">
        <v>117</v>
      </c>
    </row>
    <row r="5" s="1" customFormat="1" spans="1:20">
      <c r="A5" s="3">
        <v>15334267810</v>
      </c>
      <c r="B5" s="1" t="s">
        <v>95</v>
      </c>
      <c r="C5" s="1" t="s">
        <v>118</v>
      </c>
      <c r="D5" s="1" t="s">
        <v>119</v>
      </c>
      <c r="E5" s="1" t="s">
        <v>64</v>
      </c>
      <c r="F5" s="1" t="s">
        <v>95</v>
      </c>
      <c r="G5" s="1" t="s">
        <v>98</v>
      </c>
      <c r="H5" s="1" t="s">
        <v>99</v>
      </c>
      <c r="I5" s="1" t="s">
        <v>120</v>
      </c>
      <c r="J5" s="1" t="s">
        <v>101</v>
      </c>
      <c r="K5" s="1" t="s">
        <v>120</v>
      </c>
      <c r="L5" s="1" t="s">
        <v>120</v>
      </c>
      <c r="M5" s="1" t="s">
        <v>102</v>
      </c>
      <c r="N5" s="1" t="s">
        <v>102</v>
      </c>
      <c r="O5" s="1" t="s">
        <v>103</v>
      </c>
      <c r="P5" s="1" t="s">
        <v>104</v>
      </c>
      <c r="Q5" s="1" t="s">
        <v>121</v>
      </c>
      <c r="R5" s="1" t="s">
        <v>106</v>
      </c>
      <c r="S5" s="1" t="s">
        <v>107</v>
      </c>
      <c r="T5" s="1" t="s">
        <v>108</v>
      </c>
    </row>
    <row r="6" s="1" customFormat="1" spans="1:20">
      <c r="A6" s="3">
        <v>15334151328</v>
      </c>
      <c r="B6" s="1" t="s">
        <v>95</v>
      </c>
      <c r="C6" s="1" t="s">
        <v>122</v>
      </c>
      <c r="D6" s="1" t="s">
        <v>123</v>
      </c>
      <c r="E6" s="1" t="s">
        <v>61</v>
      </c>
      <c r="F6" s="1" t="s">
        <v>95</v>
      </c>
      <c r="G6" s="1" t="s">
        <v>98</v>
      </c>
      <c r="H6" s="1" t="s">
        <v>99</v>
      </c>
      <c r="I6" s="1" t="s">
        <v>124</v>
      </c>
      <c r="J6" s="1" t="s">
        <v>101</v>
      </c>
      <c r="K6" s="1" t="s">
        <v>124</v>
      </c>
      <c r="L6" s="1" t="s">
        <v>124</v>
      </c>
      <c r="M6" s="1" t="s">
        <v>102</v>
      </c>
      <c r="N6" s="1" t="s">
        <v>102</v>
      </c>
      <c r="O6" s="1" t="s">
        <v>103</v>
      </c>
      <c r="P6" s="1" t="s">
        <v>104</v>
      </c>
      <c r="Q6" s="1" t="s">
        <v>125</v>
      </c>
      <c r="R6" s="1" t="s">
        <v>106</v>
      </c>
      <c r="S6" s="1" t="s">
        <v>107</v>
      </c>
      <c r="T6" s="1" t="s">
        <v>126</v>
      </c>
    </row>
    <row r="7" s="1" customFormat="1" spans="1:20">
      <c r="A7" s="3">
        <v>15334025162</v>
      </c>
      <c r="B7" s="1" t="s">
        <v>95</v>
      </c>
      <c r="C7" s="1" t="s">
        <v>127</v>
      </c>
      <c r="D7" s="1" t="s">
        <v>123</v>
      </c>
      <c r="E7" s="1" t="s">
        <v>60</v>
      </c>
      <c r="F7" s="1" t="s">
        <v>95</v>
      </c>
      <c r="G7" s="1" t="s">
        <v>98</v>
      </c>
      <c r="H7" s="1" t="s">
        <v>99</v>
      </c>
      <c r="I7" s="1" t="s">
        <v>124</v>
      </c>
      <c r="J7" s="1" t="s">
        <v>101</v>
      </c>
      <c r="K7" s="1" t="s">
        <v>124</v>
      </c>
      <c r="L7" s="1" t="s">
        <v>124</v>
      </c>
      <c r="M7" s="1" t="s">
        <v>102</v>
      </c>
      <c r="N7" s="1" t="s">
        <v>102</v>
      </c>
      <c r="O7" s="1" t="s">
        <v>103</v>
      </c>
      <c r="P7" s="1" t="s">
        <v>104</v>
      </c>
      <c r="Q7" s="1" t="s">
        <v>128</v>
      </c>
      <c r="R7" s="1" t="s">
        <v>106</v>
      </c>
      <c r="S7" s="1" t="s">
        <v>107</v>
      </c>
      <c r="T7" s="1" t="s">
        <v>126</v>
      </c>
    </row>
    <row r="8" s="1" customFormat="1" spans="1:20">
      <c r="A8" s="3">
        <v>15334006866</v>
      </c>
      <c r="B8" s="1" t="s">
        <v>95</v>
      </c>
      <c r="C8" s="1" t="s">
        <v>129</v>
      </c>
      <c r="D8" s="1" t="s">
        <v>130</v>
      </c>
      <c r="E8" s="1" t="s">
        <v>54</v>
      </c>
      <c r="F8" s="1" t="s">
        <v>95</v>
      </c>
      <c r="G8" s="1" t="s">
        <v>98</v>
      </c>
      <c r="H8" s="1" t="s">
        <v>99</v>
      </c>
      <c r="I8" s="1" t="s">
        <v>103</v>
      </c>
      <c r="J8" s="1" t="s">
        <v>101</v>
      </c>
      <c r="K8" s="1" t="s">
        <v>103</v>
      </c>
      <c r="L8" s="1" t="s">
        <v>103</v>
      </c>
      <c r="M8" s="1" t="s">
        <v>102</v>
      </c>
      <c r="N8" s="1" t="s">
        <v>102</v>
      </c>
      <c r="O8" s="1" t="s">
        <v>103</v>
      </c>
      <c r="P8" s="1" t="s">
        <v>104</v>
      </c>
      <c r="Q8" s="1" t="s">
        <v>131</v>
      </c>
      <c r="R8" s="1" t="s">
        <v>106</v>
      </c>
      <c r="S8" s="1" t="s">
        <v>107</v>
      </c>
      <c r="T8" s="1" t="s">
        <v>108</v>
      </c>
    </row>
    <row r="9" s="1" customFormat="1" spans="1:20">
      <c r="A9" s="3">
        <v>15333693515</v>
      </c>
      <c r="B9" s="1" t="s">
        <v>95</v>
      </c>
      <c r="C9" s="1" t="s">
        <v>132</v>
      </c>
      <c r="D9" s="1" t="s">
        <v>133</v>
      </c>
      <c r="E9" s="1" t="s">
        <v>47</v>
      </c>
      <c r="F9" s="1" t="s">
        <v>95</v>
      </c>
      <c r="G9" s="1" t="s">
        <v>98</v>
      </c>
      <c r="H9" s="1" t="s">
        <v>99</v>
      </c>
      <c r="I9" s="1" t="s">
        <v>134</v>
      </c>
      <c r="J9" s="1" t="s">
        <v>101</v>
      </c>
      <c r="K9" s="1" t="s">
        <v>134</v>
      </c>
      <c r="L9" s="1" t="s">
        <v>134</v>
      </c>
      <c r="M9" s="1" t="s">
        <v>102</v>
      </c>
      <c r="N9" s="1" t="s">
        <v>102</v>
      </c>
      <c r="O9" s="1" t="s">
        <v>103</v>
      </c>
      <c r="P9" s="1" t="s">
        <v>104</v>
      </c>
      <c r="Q9" s="1" t="s">
        <v>135</v>
      </c>
      <c r="R9" s="1" t="s">
        <v>106</v>
      </c>
      <c r="S9" s="1" t="s">
        <v>107</v>
      </c>
      <c r="T9" s="1" t="s">
        <v>108</v>
      </c>
    </row>
    <row r="10" s="1" customFormat="1" spans="1:20">
      <c r="A10" s="3">
        <v>15333642624</v>
      </c>
      <c r="B10" s="1" t="s">
        <v>95</v>
      </c>
      <c r="C10" s="1" t="s">
        <v>136</v>
      </c>
      <c r="D10" s="1" t="s">
        <v>137</v>
      </c>
      <c r="E10" s="1" t="s">
        <v>44</v>
      </c>
      <c r="F10" s="1" t="s">
        <v>95</v>
      </c>
      <c r="G10" s="1" t="s">
        <v>98</v>
      </c>
      <c r="H10" s="1" t="s">
        <v>99</v>
      </c>
      <c r="I10" s="1" t="s">
        <v>138</v>
      </c>
      <c r="J10" s="1" t="s">
        <v>101</v>
      </c>
      <c r="K10" s="1" t="s">
        <v>138</v>
      </c>
      <c r="L10" s="1" t="s">
        <v>138</v>
      </c>
      <c r="M10" s="1" t="s">
        <v>102</v>
      </c>
      <c r="N10" s="1" t="s">
        <v>102</v>
      </c>
      <c r="O10" s="1" t="s">
        <v>103</v>
      </c>
      <c r="P10" s="1" t="s">
        <v>104</v>
      </c>
      <c r="Q10" s="1" t="s">
        <v>139</v>
      </c>
      <c r="R10" s="1" t="s">
        <v>106</v>
      </c>
      <c r="S10" s="1" t="s">
        <v>107</v>
      </c>
      <c r="T10" s="1" t="s">
        <v>126</v>
      </c>
    </row>
    <row r="11" s="1" customFormat="1" spans="1:20">
      <c r="A11" s="3">
        <v>15333616115</v>
      </c>
      <c r="B11" s="1" t="s">
        <v>95</v>
      </c>
      <c r="C11" s="1" t="s">
        <v>140</v>
      </c>
      <c r="D11" s="1" t="s">
        <v>141</v>
      </c>
      <c r="E11" s="1" t="s">
        <v>41</v>
      </c>
      <c r="F11" s="1" t="s">
        <v>95</v>
      </c>
      <c r="G11" s="1" t="s">
        <v>98</v>
      </c>
      <c r="H11" s="1" t="s">
        <v>99</v>
      </c>
      <c r="I11" s="1" t="s">
        <v>142</v>
      </c>
      <c r="J11" s="1" t="s">
        <v>101</v>
      </c>
      <c r="K11" s="1" t="s">
        <v>142</v>
      </c>
      <c r="L11" s="1" t="s">
        <v>142</v>
      </c>
      <c r="M11" s="1" t="s">
        <v>102</v>
      </c>
      <c r="N11" s="1" t="s">
        <v>102</v>
      </c>
      <c r="O11" s="1" t="s">
        <v>103</v>
      </c>
      <c r="P11" s="1" t="s">
        <v>104</v>
      </c>
      <c r="Q11" s="1" t="s">
        <v>143</v>
      </c>
      <c r="R11" s="1" t="s">
        <v>106</v>
      </c>
      <c r="S11" s="1" t="s">
        <v>107</v>
      </c>
      <c r="T11" s="1" t="s">
        <v>108</v>
      </c>
    </row>
    <row r="12" s="1" customFormat="1" spans="1:20">
      <c r="A12" s="3">
        <v>15333610767</v>
      </c>
      <c r="B12" s="1" t="s">
        <v>95</v>
      </c>
      <c r="C12" s="1" t="s">
        <v>144</v>
      </c>
      <c r="D12" s="1" t="s">
        <v>145</v>
      </c>
      <c r="E12" s="1" t="s">
        <v>39</v>
      </c>
      <c r="F12" s="1" t="s">
        <v>95</v>
      </c>
      <c r="G12" s="1" t="s">
        <v>98</v>
      </c>
      <c r="H12" s="1" t="s">
        <v>99</v>
      </c>
      <c r="I12" s="1" t="s">
        <v>146</v>
      </c>
      <c r="J12" s="1" t="s">
        <v>101</v>
      </c>
      <c r="K12" s="1" t="s">
        <v>146</v>
      </c>
      <c r="L12" s="1" t="s">
        <v>146</v>
      </c>
      <c r="M12" s="1" t="s">
        <v>102</v>
      </c>
      <c r="N12" s="1" t="s">
        <v>102</v>
      </c>
      <c r="O12" s="1" t="s">
        <v>103</v>
      </c>
      <c r="P12" s="1" t="s">
        <v>104</v>
      </c>
      <c r="Q12" s="1" t="s">
        <v>147</v>
      </c>
      <c r="R12" s="1" t="s">
        <v>106</v>
      </c>
      <c r="S12" s="1" t="s">
        <v>107</v>
      </c>
      <c r="T12" s="1" t="s">
        <v>108</v>
      </c>
    </row>
    <row r="13" s="1" customFormat="1" spans="1:20">
      <c r="A13" s="3">
        <v>15333501477</v>
      </c>
      <c r="B13" s="1" t="s">
        <v>148</v>
      </c>
      <c r="C13" s="1" t="s">
        <v>149</v>
      </c>
      <c r="D13" s="1" t="s">
        <v>114</v>
      </c>
      <c r="E13" s="1" t="s">
        <v>36</v>
      </c>
      <c r="F13" s="1" t="s">
        <v>95</v>
      </c>
      <c r="G13" s="1" t="s">
        <v>98</v>
      </c>
      <c r="H13" s="1" t="s">
        <v>99</v>
      </c>
      <c r="I13" s="1" t="s">
        <v>115</v>
      </c>
      <c r="J13" s="1" t="s">
        <v>101</v>
      </c>
      <c r="K13" s="1" t="s">
        <v>115</v>
      </c>
      <c r="L13" s="1" t="s">
        <v>115</v>
      </c>
      <c r="M13" s="1" t="s">
        <v>102</v>
      </c>
      <c r="N13" s="1" t="s">
        <v>102</v>
      </c>
      <c r="O13" s="1" t="s">
        <v>103</v>
      </c>
      <c r="P13" s="1" t="s">
        <v>104</v>
      </c>
      <c r="Q13" s="1" t="s">
        <v>150</v>
      </c>
      <c r="R13" s="1" t="s">
        <v>106</v>
      </c>
      <c r="S13" s="1" t="s">
        <v>107</v>
      </c>
      <c r="T13" s="1" t="s">
        <v>117</v>
      </c>
    </row>
    <row r="14" s="1" customFormat="1" spans="1:20">
      <c r="A14" s="3">
        <v>15333410587</v>
      </c>
      <c r="B14" s="1" t="s">
        <v>148</v>
      </c>
      <c r="C14" s="1" t="s">
        <v>151</v>
      </c>
      <c r="D14" s="1" t="s">
        <v>114</v>
      </c>
      <c r="E14" s="1" t="s">
        <v>35</v>
      </c>
      <c r="F14" s="1" t="s">
        <v>95</v>
      </c>
      <c r="G14" s="1" t="s">
        <v>98</v>
      </c>
      <c r="H14" s="1" t="s">
        <v>99</v>
      </c>
      <c r="I14" s="1" t="s">
        <v>115</v>
      </c>
      <c r="J14" s="1" t="s">
        <v>101</v>
      </c>
      <c r="K14" s="1" t="s">
        <v>115</v>
      </c>
      <c r="L14" s="1" t="s">
        <v>115</v>
      </c>
      <c r="M14" s="1" t="s">
        <v>102</v>
      </c>
      <c r="N14" s="1" t="s">
        <v>102</v>
      </c>
      <c r="O14" s="1" t="s">
        <v>103</v>
      </c>
      <c r="P14" s="1" t="s">
        <v>104</v>
      </c>
      <c r="Q14" s="1" t="s">
        <v>152</v>
      </c>
      <c r="R14" s="1" t="s">
        <v>106</v>
      </c>
      <c r="S14" s="1" t="s">
        <v>107</v>
      </c>
      <c r="T14" s="1" t="s">
        <v>117</v>
      </c>
    </row>
    <row r="15" s="1" customFormat="1" spans="1:20">
      <c r="A15" s="3">
        <v>15333003606</v>
      </c>
      <c r="B15" s="1" t="s">
        <v>148</v>
      </c>
      <c r="C15" s="1" t="s">
        <v>153</v>
      </c>
      <c r="D15" s="1" t="s">
        <v>110</v>
      </c>
      <c r="E15" s="1" t="s">
        <v>29</v>
      </c>
      <c r="F15" s="1" t="s">
        <v>95</v>
      </c>
      <c r="G15" s="1" t="s">
        <v>98</v>
      </c>
      <c r="H15" s="1" t="s">
        <v>99</v>
      </c>
      <c r="I15" s="1" t="s">
        <v>111</v>
      </c>
      <c r="J15" s="1" t="s">
        <v>101</v>
      </c>
      <c r="K15" s="1" t="s">
        <v>111</v>
      </c>
      <c r="L15" s="1" t="s">
        <v>111</v>
      </c>
      <c r="M15" s="1" t="s">
        <v>102</v>
      </c>
      <c r="N15" s="1" t="s">
        <v>102</v>
      </c>
      <c r="O15" s="1" t="s">
        <v>103</v>
      </c>
      <c r="P15" s="1" t="s">
        <v>104</v>
      </c>
      <c r="Q15" s="1" t="s">
        <v>154</v>
      </c>
      <c r="R15" s="1" t="s">
        <v>106</v>
      </c>
      <c r="S15" s="1" t="s">
        <v>107</v>
      </c>
      <c r="T15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2021-06-17T02:36:57Z</dcterms:created>
  <dcterms:modified xsi:type="dcterms:W3CDTF">2021-06-17T02:50:23Z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72C8E8065C2A45E3951564391008BEFE</vt:lpwstr>
  </property>
  <property fmtid="{D5CDD505-2E9C-101B-9397-08002B2CF9AE}" pid="3" name="KSOProductBuildVer">
    <vt:lpwstr>2052-11.1.0.10495</vt:lpwstr>
  </property>
</Properties>
</file>