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<sst xmlns="http://schemas.openxmlformats.org/spreadsheetml/2006/main" count="369" uniqueCount="144">
  <si>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</si>
  <si>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</si>
  <si>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</si>
  <si>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</si>
  <si>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</si>
  <si>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</si>
  <si>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</si>
  <si>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</si>
  <si>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</si>
  <si>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</si>
  <si>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</si>
  <si>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</si>
  <si>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</si>
  <si>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</si>
  <si>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</si>
  <si>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</si>
  <si>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</si>
  <si>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</si>
  <si>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</si>
  <si>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</si>
  <si>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</si>
  <si>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</si>
  <si>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</si>
  <si>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</si>
  <si>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</si>
  <si>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</si>
  <si>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[杭州]杭州红星文化大酒店(68265436)</t>
  </si>
  <si>
    <t>商务标准房&lt;双人入住&gt;&lt;内宾&gt;&lt;预付&gt;&lt;无早&gt;</t>
  </si>
  <si>
    <t>CNY</t>
  </si>
  <si>
    <t>王洁婷</t>
  </si>
  <si>
    <t>CA363210618CNY</t>
  </si>
  <si>
    <t>未提现</t>
  </si>
  <si>
    <t>携程开票</t>
  </si>
  <si>
    <t>[芜湖]锦江都城酒店(芜湖万达广场店)(69275526)</t>
  </si>
  <si>
    <t>舒适解压商务房&lt;内宾&gt;&lt;双人入住&gt;&lt;预付&gt;&lt;无早&gt;</t>
  </si>
  <si>
    <t>董婷婷</t>
  </si>
  <si>
    <t>[芜湖]芜湖新百金陵大酒店(37091376)</t>
  </si>
  <si>
    <t>经济江景大床房&lt;内宾&gt;&lt;双人入住&gt;&lt;预付&gt;&lt;无早&gt;</t>
  </si>
  <si>
    <t>易琼</t>
  </si>
  <si>
    <t>[南宁]7天连锁酒店(南宁七星路店)(69318963)</t>
  </si>
  <si>
    <t>高级大床房&lt;内宾&gt;&lt;双人入住&gt;&lt;预付&gt;&lt;无早&gt;</t>
  </si>
  <si>
    <t>魏民</t>
  </si>
  <si>
    <t>[上海]锦江之星(上海世博园区历城路店)(67325064)</t>
  </si>
  <si>
    <t>标准房A&lt;内宾&gt;&lt;双人入住&gt;&lt;预付&gt;&lt;无早&gt;</t>
  </si>
  <si>
    <t>纪翔</t>
  </si>
  <si>
    <t>[淮安]淮安富力万达嘉华酒店(68299716)</t>
  </si>
  <si>
    <t>豪华大床房&lt;内宾&gt;&lt;双人入住&gt;&lt;预付&gt;&lt;双早&gt;</t>
  </si>
  <si>
    <t>曾伟祥</t>
  </si>
  <si>
    <t>[广州]广州万富希尔顿酒店(70183562)</t>
  </si>
  <si>
    <t>希尔顿大床房&lt;双人入住&gt;&lt;内宾&gt;&lt;预付&gt;&lt;无早&gt;</t>
  </si>
  <si>
    <t>孙煜祺</t>
  </si>
  <si>
    <t>[北京]锦江之星(北京广渠门店)(67323449)</t>
  </si>
  <si>
    <t>单人房A&lt;双人入住&gt;&lt;内宾&gt;&lt;预付&gt;&lt;无早&gt;</t>
  </si>
  <si>
    <t>叶长聪</t>
  </si>
  <si>
    <t>[香港]香港嘉富海景酒店(Hong Kong Crafa Habourview Hotel)(25210202)</t>
  </si>
  <si>
    <t>维港景大床房&lt;双人入住&gt;&lt;内宾&gt;&lt;预付&gt;&lt;无早&gt;</t>
  </si>
  <si>
    <t>Wang/Ying Ping</t>
  </si>
  <si>
    <t>[昆明]布丁酒店(昆明拓东体育馆店)(37291067)</t>
  </si>
  <si>
    <t>商务大床房&lt;双人入住&gt;&lt;内宾&gt;&lt;预付&gt;&lt;无早&gt;</t>
  </si>
  <si>
    <t>齐贵相</t>
  </si>
  <si>
    <t>[北京]7天优品酒店(北京国贸大望路地铁站店)(67324401)</t>
  </si>
  <si>
    <t>优品零压大床房&lt;双人入住&gt;&lt;内宾&gt;&lt;预付&gt;&lt;无早&gt;</t>
  </si>
  <si>
    <t>张帆</t>
  </si>
  <si>
    <t>取消</t>
  </si>
  <si>
    <t>，</t>
  </si>
  <si>
    <t>A210618093337481</t>
  </si>
  <si>
    <t>CNY / HKD 当前参考汇率: 1.203603889</t>
  </si>
  <si>
    <t>总计：4467.29 CNY/
5376.85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</si>
  <si>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</si>
  <si>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</si>
  <si>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</si>
  <si>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</si>
  <si>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</si>
  <si>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</si>
  <si>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</si>
  <si>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</si>
  <si>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</si>
  <si>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</si>
  <si>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</si>
  <si>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</si>
  <si>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</si>
  <si>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</si>
  <si>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</si>
  <si>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</si>
  <si>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</si>
  <si>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2021-05-30</t>
  </si>
  <si>
    <t>2138219</t>
  </si>
  <si>
    <t>杭州红星文化大酒店</t>
  </si>
  <si>
    <t>2021-05-31</t>
  </si>
  <si>
    <t>2021-06-03</t>
  </si>
  <si>
    <t>退房日周结</t>
  </si>
  <si>
    <t>924.90</t>
  </si>
  <si>
    <t>RMB</t>
  </si>
  <si>
    <t>0</t>
  </si>
  <si>
    <t>0.00</t>
  </si>
  <si>
    <t>携程国内直连(DD)</t>
  </si>
  <si>
    <t>2021-05-30 18:52:42</t>
  </si>
  <si>
    <t>否</t>
  </si>
  <si>
    <t>汇智国际旅游发展有限公司</t>
  </si>
  <si>
    <t>直连</t>
  </si>
  <si>
    <t>2021-06-01</t>
  </si>
  <si>
    <t>2140077</t>
  </si>
  <si>
    <t>锦江都城酒店(芜湖万达广场店)</t>
  </si>
  <si>
    <t>415.24</t>
  </si>
  <si>
    <t>2021-06-01 10:06:13</t>
  </si>
  <si>
    <t>2140389</t>
  </si>
  <si>
    <t>芜湖新百金陵大酒店</t>
  </si>
  <si>
    <t>534.72</t>
  </si>
  <si>
    <t>2021-06-01 14:49:39</t>
  </si>
  <si>
    <t>2021-06-02</t>
  </si>
  <si>
    <t>2141214</t>
  </si>
  <si>
    <t>7天连锁酒店（南宁七星路店）</t>
  </si>
  <si>
    <t>135.89</t>
  </si>
  <si>
    <t>2021-06-02 07:24:48</t>
  </si>
  <si>
    <t>2141628</t>
  </si>
  <si>
    <t>锦江之星(上海世博园区历城路店)</t>
  </si>
  <si>
    <t>459.37</t>
  </si>
  <si>
    <t>2021-06-02 12:51:03</t>
  </si>
  <si>
    <t>2141696</t>
  </si>
  <si>
    <t>淮安富力万达嘉华酒店</t>
  </si>
  <si>
    <t>618.94</t>
  </si>
  <si>
    <t>2021-06-02 13:38:28</t>
  </si>
  <si>
    <t>2141733</t>
  </si>
  <si>
    <t>广州万富希尔顿酒店</t>
  </si>
  <si>
    <t>669.99</t>
  </si>
  <si>
    <t>2021-06-02 14:08:17</t>
  </si>
  <si>
    <t>2141805</t>
  </si>
  <si>
    <t>锦江之星(北京广渠门店)</t>
  </si>
  <si>
    <t>323.55</t>
  </si>
  <si>
    <t>2021-06-02 15:23:39</t>
  </si>
  <si>
    <t>2141847</t>
  </si>
  <si>
    <t>香港嘉富海景酒店</t>
  </si>
  <si>
    <t>Wang Ying Ping</t>
  </si>
  <si>
    <t>256.53</t>
  </si>
  <si>
    <t>2021-06-02 15:41:27</t>
  </si>
  <si>
    <t>2141901</t>
  </si>
  <si>
    <t>布丁酒店(昆明拓东体育馆店)</t>
  </si>
  <si>
    <t>128.16</t>
  </si>
  <si>
    <t>2021-06-02 16:23:09</t>
  </si>
  <si>
    <t>2141969</t>
  </si>
  <si>
    <t>7天优品酒店(北京国贸大望路地铁站店)</t>
  </si>
  <si>
    <t>238.44</t>
  </si>
  <si>
    <t>-238</t>
  </si>
  <si>
    <t>2021-06-02 17:15:28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</si>
</sst>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15333192667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44347</v>
      </c>
      <c r="G2" s="5">
        <v>44350</v>
      </c>
      <c r="H2" s="4">
        <v>1</v>
      </c>
      <c r="I2" s="4">
        <v>3</v>
      </c>
      <c r="J2" s="4">
        <v>3</v>
      </c>
      <c r="K2" s="4" t="s">
        <v>28</v>
      </c>
      <c r="L2" s="4">
        <v>924.9</v>
      </c>
      <c r="M2" s="4">
        <v>924.9</v>
      </c>
      <c r="N2" s="4" t="s">
        <v>29</v>
      </c>
      <c r="O2" s="4" t="s">
        <v>30</v>
      </c>
      <c r="P2" s="4" t="s">
        <v>31</v>
      </c>
      <c r="Q2" s="4">
        <v>0</v>
      </c>
      <c r="R2" s="6">
        <v>44346</v>
      </c>
      <c r="S2" s="5">
        <v>44365</v>
      </c>
      <c r="T2" s="4" t="s">
        <v>32</v>
      </c>
      <c r="U2" s="4">
        <v>924.9</v>
      </c>
      <c r="V2" s="4">
        <v>0</v>
      </c>
      <c r="W2" s="4">
        <v>0</v>
      </c>
      <c r="X2" s="4">
        <v>2138219</v>
      </c>
    </row>
    <row r="3" s="4" customFormat="1" spans="1:24">
      <c r="A3" s="4">
        <v>15334701635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44348</v>
      </c>
      <c r="G3" s="5">
        <v>44350</v>
      </c>
      <c r="H3" s="4">
        <v>1</v>
      </c>
      <c r="I3" s="4">
        <v>2</v>
      </c>
      <c r="J3" s="4">
        <v>2</v>
      </c>
      <c r="K3" s="4" t="s">
        <v>28</v>
      </c>
      <c r="L3" s="4">
        <v>415.24</v>
      </c>
      <c r="M3" s="4">
        <v>415.24</v>
      </c>
      <c r="N3" s="4" t="s">
        <v>35</v>
      </c>
      <c r="O3" s="4" t="s">
        <v>30</v>
      </c>
      <c r="P3" s="4" t="s">
        <v>31</v>
      </c>
      <c r="Q3" s="4">
        <v>0</v>
      </c>
      <c r="R3" s="6">
        <v>44348</v>
      </c>
      <c r="S3" s="5">
        <v>44365</v>
      </c>
      <c r="T3" s="4" t="s">
        <v>32</v>
      </c>
      <c r="U3" s="4">
        <v>415.24</v>
      </c>
      <c r="V3" s="4">
        <v>0</v>
      </c>
      <c r="W3" s="4">
        <v>0</v>
      </c>
      <c r="X3" s="4">
        <v>2140077</v>
      </c>
    </row>
    <row r="4" s="4" customFormat="1" spans="1:24">
      <c r="A4" s="4">
        <v>15334996955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44348</v>
      </c>
      <c r="G4" s="5">
        <v>44350</v>
      </c>
      <c r="H4" s="4">
        <v>1</v>
      </c>
      <c r="I4" s="4">
        <v>2</v>
      </c>
      <c r="J4" s="4">
        <v>2</v>
      </c>
      <c r="K4" s="4" t="s">
        <v>28</v>
      </c>
      <c r="L4" s="4">
        <v>534.72</v>
      </c>
      <c r="M4" s="4">
        <v>534.72</v>
      </c>
      <c r="N4" s="4" t="s">
        <v>38</v>
      </c>
      <c r="O4" s="4" t="s">
        <v>30</v>
      </c>
      <c r="P4" s="4" t="s">
        <v>31</v>
      </c>
      <c r="Q4" s="4">
        <v>0</v>
      </c>
      <c r="R4" s="6">
        <v>44348</v>
      </c>
      <c r="S4" s="5">
        <v>44365</v>
      </c>
      <c r="T4" s="4" t="s">
        <v>32</v>
      </c>
      <c r="U4" s="4">
        <v>534.72</v>
      </c>
      <c r="V4" s="4">
        <v>0</v>
      </c>
      <c r="W4" s="4">
        <v>0</v>
      </c>
      <c r="X4" s="4">
        <v>2140389</v>
      </c>
    </row>
    <row r="5" s="4" customFormat="1" spans="1:23">
      <c r="A5" s="4">
        <v>15335675065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44349</v>
      </c>
      <c r="G5" s="5">
        <v>44350</v>
      </c>
      <c r="H5" s="4">
        <v>1</v>
      </c>
      <c r="I5" s="4">
        <v>1</v>
      </c>
      <c r="J5" s="4">
        <v>1</v>
      </c>
      <c r="K5" s="4" t="s">
        <v>28</v>
      </c>
      <c r="L5" s="4">
        <v>135.89</v>
      </c>
      <c r="M5" s="4">
        <v>135.89</v>
      </c>
      <c r="N5" s="4" t="s">
        <v>41</v>
      </c>
      <c r="O5" s="4" t="s">
        <v>30</v>
      </c>
      <c r="P5" s="4" t="s">
        <v>31</v>
      </c>
      <c r="Q5" s="4">
        <v>0</v>
      </c>
      <c r="R5" s="6">
        <v>44349</v>
      </c>
      <c r="S5" s="5">
        <v>44365</v>
      </c>
      <c r="T5" s="4" t="s">
        <v>32</v>
      </c>
      <c r="U5" s="4">
        <v>135.89</v>
      </c>
      <c r="V5" s="4">
        <v>0</v>
      </c>
      <c r="W5" s="4">
        <v>0</v>
      </c>
    </row>
    <row r="6" s="4" customFormat="1" spans="1:24">
      <c r="A6" s="4">
        <v>15335945770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44349</v>
      </c>
      <c r="G6" s="5">
        <v>44350</v>
      </c>
      <c r="H6" s="4">
        <v>1</v>
      </c>
      <c r="I6" s="4">
        <v>1</v>
      </c>
      <c r="J6" s="4">
        <v>1</v>
      </c>
      <c r="K6" s="4" t="s">
        <v>28</v>
      </c>
      <c r="L6" s="4">
        <v>459.37</v>
      </c>
      <c r="M6" s="4">
        <v>459.37</v>
      </c>
      <c r="N6" s="4" t="s">
        <v>44</v>
      </c>
      <c r="O6" s="4" t="s">
        <v>30</v>
      </c>
      <c r="P6" s="4" t="s">
        <v>31</v>
      </c>
      <c r="Q6" s="4">
        <v>0</v>
      </c>
      <c r="R6" s="6">
        <v>44349</v>
      </c>
      <c r="S6" s="5">
        <v>44365</v>
      </c>
      <c r="T6" s="4" t="s">
        <v>32</v>
      </c>
      <c r="U6" s="4">
        <v>459.37</v>
      </c>
      <c r="V6" s="4">
        <v>0</v>
      </c>
      <c r="W6" s="4">
        <v>0</v>
      </c>
      <c r="X6" s="4">
        <v>2141628</v>
      </c>
    </row>
    <row r="7" s="4" customFormat="1" spans="1:24">
      <c r="A7" s="4">
        <v>15336001262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44349</v>
      </c>
      <c r="G7" s="5">
        <v>44350</v>
      </c>
      <c r="H7" s="4">
        <v>1</v>
      </c>
      <c r="I7" s="4">
        <v>1</v>
      </c>
      <c r="J7" s="4">
        <v>1</v>
      </c>
      <c r="K7" s="4" t="s">
        <v>28</v>
      </c>
      <c r="L7" s="4">
        <v>618.94</v>
      </c>
      <c r="M7" s="4">
        <v>618.94</v>
      </c>
      <c r="N7" s="4" t="s">
        <v>47</v>
      </c>
      <c r="O7" s="4" t="s">
        <v>30</v>
      </c>
      <c r="P7" s="4" t="s">
        <v>31</v>
      </c>
      <c r="Q7" s="4">
        <v>0</v>
      </c>
      <c r="R7" s="6">
        <v>44349</v>
      </c>
      <c r="S7" s="5">
        <v>44365</v>
      </c>
      <c r="T7" s="4" t="s">
        <v>32</v>
      </c>
      <c r="U7" s="4">
        <v>618.94</v>
      </c>
      <c r="V7" s="4">
        <v>0</v>
      </c>
      <c r="W7" s="4">
        <v>0</v>
      </c>
      <c r="X7" s="4">
        <v>2141696</v>
      </c>
    </row>
    <row r="8" s="4" customFormat="1" spans="1:23">
      <c r="A8" s="4">
        <v>15336034828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44349</v>
      </c>
      <c r="G8" s="5">
        <v>44350</v>
      </c>
      <c r="H8" s="4">
        <v>1</v>
      </c>
      <c r="I8" s="4">
        <v>1</v>
      </c>
      <c r="J8" s="4">
        <v>1</v>
      </c>
      <c r="K8" s="4" t="s">
        <v>28</v>
      </c>
      <c r="L8" s="4">
        <v>669.99</v>
      </c>
      <c r="M8" s="4">
        <v>669.99</v>
      </c>
      <c r="N8" s="4" t="s">
        <v>50</v>
      </c>
      <c r="O8" s="4" t="s">
        <v>30</v>
      </c>
      <c r="P8" s="4" t="s">
        <v>31</v>
      </c>
      <c r="Q8" s="4">
        <v>0</v>
      </c>
      <c r="R8" s="6">
        <v>44349</v>
      </c>
      <c r="S8" s="5">
        <v>44365</v>
      </c>
      <c r="T8" s="4" t="s">
        <v>32</v>
      </c>
      <c r="U8" s="4">
        <v>669.99</v>
      </c>
      <c r="V8" s="4">
        <v>0</v>
      </c>
      <c r="W8" s="4">
        <v>0</v>
      </c>
    </row>
    <row r="9" s="4" customFormat="1" spans="1:24">
      <c r="A9" s="4">
        <v>15336094989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44349</v>
      </c>
      <c r="G9" s="5">
        <v>44350</v>
      </c>
      <c r="H9" s="4">
        <v>1</v>
      </c>
      <c r="I9" s="4">
        <v>1</v>
      </c>
      <c r="J9" s="4">
        <v>1</v>
      </c>
      <c r="K9" s="4" t="s">
        <v>28</v>
      </c>
      <c r="L9" s="4">
        <v>323.55</v>
      </c>
      <c r="M9" s="4">
        <v>323.55</v>
      </c>
      <c r="N9" s="4" t="s">
        <v>53</v>
      </c>
      <c r="O9" s="4" t="s">
        <v>30</v>
      </c>
      <c r="P9" s="4" t="s">
        <v>31</v>
      </c>
      <c r="Q9" s="4">
        <v>0</v>
      </c>
      <c r="R9" s="6">
        <v>44349</v>
      </c>
      <c r="S9" s="5">
        <v>44365</v>
      </c>
      <c r="T9" s="4" t="s">
        <v>32</v>
      </c>
      <c r="U9" s="4">
        <v>323.55</v>
      </c>
      <c r="V9" s="4">
        <v>0</v>
      </c>
      <c r="W9" s="4">
        <v>0</v>
      </c>
      <c r="X9" s="4">
        <v>2141805</v>
      </c>
    </row>
    <row r="10" s="4" customFormat="1" spans="1:24">
      <c r="A10" s="4">
        <v>15336131920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44349</v>
      </c>
      <c r="G10" s="5">
        <v>44350</v>
      </c>
      <c r="H10" s="4">
        <v>1</v>
      </c>
      <c r="I10" s="4">
        <v>1</v>
      </c>
      <c r="J10" s="4">
        <v>1</v>
      </c>
      <c r="K10" s="4" t="s">
        <v>28</v>
      </c>
      <c r="L10" s="4">
        <v>256.53</v>
      </c>
      <c r="M10" s="4">
        <v>256.53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44349</v>
      </c>
      <c r="S10" s="5">
        <v>44365</v>
      </c>
      <c r="T10" s="4" t="s">
        <v>32</v>
      </c>
      <c r="U10" s="4">
        <v>256.53</v>
      </c>
      <c r="V10" s="4">
        <v>0</v>
      </c>
      <c r="W10" s="4">
        <v>0</v>
      </c>
      <c r="X10" s="4">
        <v>2141847</v>
      </c>
    </row>
    <row r="11" s="4" customFormat="1" spans="1:24">
      <c r="A11" s="4">
        <v>15336176474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44349</v>
      </c>
      <c r="G11" s="5">
        <v>44350</v>
      </c>
      <c r="H11" s="4">
        <v>1</v>
      </c>
      <c r="I11" s="4">
        <v>1</v>
      </c>
      <c r="J11" s="4">
        <v>1</v>
      </c>
      <c r="K11" s="4" t="s">
        <v>28</v>
      </c>
      <c r="L11" s="4">
        <v>128.16</v>
      </c>
      <c r="M11" s="4">
        <v>128.16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44349</v>
      </c>
      <c r="S11" s="5">
        <v>44365</v>
      </c>
      <c r="T11" s="4" t="s">
        <v>32</v>
      </c>
      <c r="U11" s="4">
        <v>128.16</v>
      </c>
      <c r="V11" s="4">
        <v>0</v>
      </c>
      <c r="W11" s="4">
        <v>0</v>
      </c>
      <c r="X11" s="4">
        <v>2141901</v>
      </c>
    </row>
    <row r="12" s="4" customFormat="1" spans="1:24">
      <c r="A12" s="4">
        <v>15336239933</v>
      </c>
      <c r="B12" s="4" t="s">
        <v>24</v>
      </c>
      <c r="C12" s="4" t="s">
        <v>25</v>
      </c>
      <c r="D12" s="4" t="s">
        <v>60</v>
      </c>
      <c r="E12" s="4" t="s">
        <v>61</v>
      </c>
      <c r="F12" s="5">
        <v>44349</v>
      </c>
      <c r="G12" s="5">
        <v>44350</v>
      </c>
      <c r="H12" s="4">
        <v>1</v>
      </c>
      <c r="I12" s="4">
        <v>1</v>
      </c>
      <c r="J12" s="4">
        <v>1</v>
      </c>
      <c r="K12" s="4" t="s">
        <v>28</v>
      </c>
      <c r="L12" s="4">
        <v>238.44</v>
      </c>
      <c r="M12" s="4">
        <v>238.44</v>
      </c>
      <c r="N12" s="4" t="s">
        <v>62</v>
      </c>
      <c r="O12" s="4" t="s">
        <v>30</v>
      </c>
      <c r="P12" s="4" t="s">
        <v>31</v>
      </c>
      <c r="Q12" s="4">
        <v>0</v>
      </c>
      <c r="R12" s="6">
        <v>44349</v>
      </c>
      <c r="S12" s="5">
        <v>44365</v>
      </c>
      <c r="T12" s="4" t="s">
        <v>32</v>
      </c>
      <c r="U12" s="4">
        <v>238.44</v>
      </c>
      <c r="V12" s="4">
        <v>0</v>
      </c>
      <c r="W12" s="4">
        <v>0</v>
      </c>
      <c r="X12" s="4">
        <v>2141969</v>
      </c>
    </row>
    <row r="13" s="4" customFormat="1" spans="1:24">
      <c r="A13" s="4">
        <v>15336239933</v>
      </c>
      <c r="B13" s="4" t="s">
        <v>24</v>
      </c>
      <c r="C13" s="4" t="s">
        <v>63</v>
      </c>
      <c r="D13" s="4" t="s">
        <v>60</v>
      </c>
      <c r="E13" s="4" t="s">
        <v>61</v>
      </c>
      <c r="F13" s="5">
        <v>44349</v>
      </c>
      <c r="G13" s="5">
        <v>44350</v>
      </c>
      <c r="H13" s="4">
        <v>1</v>
      </c>
      <c r="I13" s="4">
        <v>1</v>
      </c>
      <c r="J13" s="4">
        <v>1</v>
      </c>
      <c r="K13" s="4" t="s">
        <v>28</v>
      </c>
      <c r="L13" s="4">
        <v>-238.44</v>
      </c>
      <c r="M13" s="4">
        <v>-238.44</v>
      </c>
      <c r="N13" s="4" t="s">
        <v>62</v>
      </c>
      <c r="O13" s="4" t="s">
        <v>30</v>
      </c>
      <c r="P13" s="4" t="s">
        <v>31</v>
      </c>
      <c r="Q13" s="4">
        <v>0</v>
      </c>
      <c r="R13" s="6">
        <v>44349</v>
      </c>
      <c r="S13" s="5">
        <v>44365</v>
      </c>
      <c r="T13" s="4" t="s">
        <v>32</v>
      </c>
      <c r="U13" s="4">
        <v>-238.44</v>
      </c>
      <c r="V13" s="4">
        <v>0</v>
      </c>
      <c r="W13" s="4">
        <v>0</v>
      </c>
      <c r="X13" s="4">
        <v>2141969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8" sqref="A18:A20"/>
    </sheetView>
  </sheetViews>
  <sheetFormatPr defaultColWidth="9" defaultRowHeight="13.5"/>
  <cols>
    <col min="1" max="1" width="1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4">
        <v>15333192667</v>
      </c>
      <c r="B2" s="5">
        <v>44347</v>
      </c>
      <c r="C2" s="5">
        <v>44350</v>
      </c>
      <c r="D2" s="4">
        <v>924.9</v>
      </c>
      <c r="E2" s="4" t="str">
        <f>VLOOKUP(A2,HOP!A:L,12,0)</f>
        <v>924.90</v>
      </c>
      <c r="F2" s="4" t="str">
        <f>VLOOKUP(A2,HOP!A:C,3,0)</f>
        <v>2138219</v>
      </c>
      <c r="G2" s="4">
        <f>D2-E2</f>
        <v>0</v>
      </c>
      <c r="H2" s="4" t="str">
        <f>$H$1&amp;F2</f>
        <v>，2138219</v>
      </c>
      <c r="I2" s="4" t="str">
        <f>VLOOKUP(A2,HOP!A:T,20,0)</f>
        <v>直连</v>
      </c>
    </row>
    <row r="3" s="4" customFormat="1" spans="1:9">
      <c r="A3" s="4">
        <v>15334701635</v>
      </c>
      <c r="B3" s="5">
        <v>44348</v>
      </c>
      <c r="C3" s="5">
        <v>44350</v>
      </c>
      <c r="D3" s="4">
        <v>415.24</v>
      </c>
      <c r="E3" s="4" t="str">
        <f>VLOOKUP(A3,HOP!A:L,12,0)</f>
        <v>415.24</v>
      </c>
      <c r="F3" s="4" t="str">
        <f>VLOOKUP(A3,HOP!A:C,3,0)</f>
        <v>2140077</v>
      </c>
      <c r="G3" s="4">
        <f t="shared" ref="G3:G13" si="0">D3-E3</f>
        <v>0</v>
      </c>
      <c r="H3" s="4" t="str">
        <f t="shared" ref="H3:H13" si="1">$H$1&amp;F3</f>
        <v>，2140077</v>
      </c>
      <c r="I3" s="4" t="str">
        <f>VLOOKUP(A3,HOP!A:T,20,0)</f>
        <v>直连</v>
      </c>
    </row>
    <row r="4" s="4" customFormat="1" spans="1:9">
      <c r="A4" s="4">
        <v>15334996955</v>
      </c>
      <c r="B4" s="5">
        <v>44348</v>
      </c>
      <c r="C4" s="5">
        <v>44350</v>
      </c>
      <c r="D4" s="4">
        <v>534.72</v>
      </c>
      <c r="E4" s="4" t="str">
        <f>VLOOKUP(A4,HOP!A:L,12,0)</f>
        <v>534.72</v>
      </c>
      <c r="F4" s="4" t="str">
        <f>VLOOKUP(A4,HOP!A:C,3,0)</f>
        <v>2140389</v>
      </c>
      <c r="G4" s="4">
        <f t="shared" si="0"/>
        <v>0</v>
      </c>
      <c r="H4" s="4" t="str">
        <f t="shared" si="1"/>
        <v>，2140389</v>
      </c>
      <c r="I4" s="4" t="str">
        <f>VLOOKUP(A4,HOP!A:T,20,0)</f>
        <v>直连</v>
      </c>
    </row>
    <row r="5" s="4" customFormat="1" spans="1:9">
      <c r="A5" s="4">
        <v>15335675065</v>
      </c>
      <c r="B5" s="5">
        <v>44349</v>
      </c>
      <c r="C5" s="5">
        <v>44350</v>
      </c>
      <c r="D5" s="4">
        <v>135.89</v>
      </c>
      <c r="E5" s="4" t="str">
        <f>VLOOKUP(A5,HOP!A:L,12,0)</f>
        <v>135.89</v>
      </c>
      <c r="F5" s="4" t="str">
        <f>VLOOKUP(A5,HOP!A:C,3,0)</f>
        <v>2141214</v>
      </c>
      <c r="G5" s="4">
        <f t="shared" si="0"/>
        <v>0</v>
      </c>
      <c r="H5" s="4" t="str">
        <f t="shared" si="1"/>
        <v>，2141214</v>
      </c>
      <c r="I5" s="4" t="str">
        <f>VLOOKUP(A5,HOP!A:T,20,0)</f>
        <v>直连</v>
      </c>
    </row>
    <row r="6" s="4" customFormat="1" spans="1:9">
      <c r="A6" s="4">
        <v>15335945770</v>
      </c>
      <c r="B6" s="5">
        <v>44349</v>
      </c>
      <c r="C6" s="5">
        <v>44350</v>
      </c>
      <c r="D6" s="4">
        <v>459.37</v>
      </c>
      <c r="E6" s="4" t="str">
        <f>VLOOKUP(A6,HOP!A:L,12,0)</f>
        <v>459.37</v>
      </c>
      <c r="F6" s="4" t="str">
        <f>VLOOKUP(A6,HOP!A:C,3,0)</f>
        <v>2141628</v>
      </c>
      <c r="G6" s="4">
        <f t="shared" si="0"/>
        <v>0</v>
      </c>
      <c r="H6" s="4" t="str">
        <f t="shared" si="1"/>
        <v>，2141628</v>
      </c>
      <c r="I6" s="4" t="str">
        <f>VLOOKUP(A6,HOP!A:T,20,0)</f>
        <v>直连</v>
      </c>
    </row>
    <row r="7" s="4" customFormat="1" spans="1:9">
      <c r="A7" s="4">
        <v>15336001262</v>
      </c>
      <c r="B7" s="5">
        <v>44349</v>
      </c>
      <c r="C7" s="5">
        <v>44350</v>
      </c>
      <c r="D7" s="4">
        <v>618.94</v>
      </c>
      <c r="E7" s="4" t="str">
        <f>VLOOKUP(A7,HOP!A:L,12,0)</f>
        <v>618.94</v>
      </c>
      <c r="F7" s="4" t="str">
        <f>VLOOKUP(A7,HOP!A:C,3,0)</f>
        <v>2141696</v>
      </c>
      <c r="G7" s="4">
        <f t="shared" si="0"/>
        <v>0</v>
      </c>
      <c r="H7" s="4" t="str">
        <f t="shared" si="1"/>
        <v>，2141696</v>
      </c>
      <c r="I7" s="4" t="str">
        <f>VLOOKUP(A7,HOP!A:T,20,0)</f>
        <v>直连</v>
      </c>
    </row>
    <row r="8" s="4" customFormat="1" spans="1:9">
      <c r="A8" s="4">
        <v>15336034828</v>
      </c>
      <c r="B8" s="5">
        <v>44349</v>
      </c>
      <c r="C8" s="5">
        <v>44350</v>
      </c>
      <c r="D8" s="4">
        <v>669.99</v>
      </c>
      <c r="E8" s="4" t="str">
        <f>VLOOKUP(A8,HOP!A:L,12,0)</f>
        <v>669.99</v>
      </c>
      <c r="F8" s="4" t="str">
        <f>VLOOKUP(A8,HOP!A:C,3,0)</f>
        <v>2141733</v>
      </c>
      <c r="G8" s="4">
        <f t="shared" si="0"/>
        <v>0</v>
      </c>
      <c r="H8" s="4" t="str">
        <f t="shared" si="1"/>
        <v>，2141733</v>
      </c>
      <c r="I8" s="4" t="str">
        <f>VLOOKUP(A8,HOP!A:T,20,0)</f>
        <v>直连</v>
      </c>
    </row>
    <row r="9" s="4" customFormat="1" spans="1:9">
      <c r="A9" s="4">
        <v>15336094989</v>
      </c>
      <c r="B9" s="5">
        <v>44349</v>
      </c>
      <c r="C9" s="5">
        <v>44350</v>
      </c>
      <c r="D9" s="4">
        <v>323.55</v>
      </c>
      <c r="E9" s="4" t="str">
        <f>VLOOKUP(A9,HOP!A:L,12,0)</f>
        <v>323.55</v>
      </c>
      <c r="F9" s="4" t="str">
        <f>VLOOKUP(A9,HOP!A:C,3,0)</f>
        <v>2141805</v>
      </c>
      <c r="G9" s="4">
        <f t="shared" si="0"/>
        <v>0</v>
      </c>
      <c r="H9" s="4" t="str">
        <f t="shared" si="1"/>
        <v>，2141805</v>
      </c>
      <c r="I9" s="4" t="str">
        <f>VLOOKUP(A9,HOP!A:T,20,0)</f>
        <v>直连</v>
      </c>
    </row>
    <row r="10" s="4" customFormat="1" spans="1:9">
      <c r="A10" s="4">
        <v>15336131920</v>
      </c>
      <c r="B10" s="5">
        <v>44349</v>
      </c>
      <c r="C10" s="5">
        <v>44350</v>
      </c>
      <c r="D10" s="4">
        <v>256.53</v>
      </c>
      <c r="E10" s="4" t="str">
        <f>VLOOKUP(A10,HOP!A:L,12,0)</f>
        <v>256.53</v>
      </c>
      <c r="F10" s="4" t="str">
        <f>VLOOKUP(A10,HOP!A:C,3,0)</f>
        <v>2141847</v>
      </c>
      <c r="G10" s="4">
        <f t="shared" si="0"/>
        <v>0</v>
      </c>
      <c r="H10" s="4" t="str">
        <f t="shared" si="1"/>
        <v>，2141847</v>
      </c>
      <c r="I10" s="4" t="str">
        <f>VLOOKUP(A10,HOP!A:T,20,0)</f>
        <v>直连</v>
      </c>
    </row>
    <row r="11" s="4" customFormat="1" spans="1:9">
      <c r="A11" s="4">
        <v>15336176474</v>
      </c>
      <c r="B11" s="5">
        <v>44349</v>
      </c>
      <c r="C11" s="5">
        <v>44350</v>
      </c>
      <c r="D11" s="4">
        <v>128.16</v>
      </c>
      <c r="E11" s="4" t="str">
        <f>VLOOKUP(A11,HOP!A:L,12,0)</f>
        <v>128.16</v>
      </c>
      <c r="F11" s="4" t="str">
        <f>VLOOKUP(A11,HOP!A:C,3,0)</f>
        <v>2141901</v>
      </c>
      <c r="G11" s="4">
        <f t="shared" si="0"/>
        <v>0</v>
      </c>
      <c r="H11" s="4" t="str">
        <f t="shared" si="1"/>
        <v>，2141901</v>
      </c>
      <c r="I11" s="4" t="str">
        <f>VLOOKUP(A11,HOP!A:T,20,0)</f>
        <v>直连</v>
      </c>
    </row>
    <row r="12" s="4" customFormat="1" hidden="1" spans="1:9">
      <c r="A12" s="4">
        <v>15336239933</v>
      </c>
      <c r="B12" s="5">
        <v>44349</v>
      </c>
      <c r="C12" s="5">
        <v>44350</v>
      </c>
      <c r="D12" s="4">
        <v>0</v>
      </c>
      <c r="E12" s="4" t="str">
        <f>VLOOKUP(A12,HOP!A:L,12,0)</f>
        <v>0.00</v>
      </c>
      <c r="F12" s="4" t="str">
        <f>VLOOKUP(A12,HOP!A:C,3,0)</f>
        <v>2141969</v>
      </c>
      <c r="G12" s="4">
        <f t="shared" si="0"/>
        <v>0</v>
      </c>
      <c r="H12" s="4" t="str">
        <f t="shared" si="1"/>
        <v>，2141969</v>
      </c>
      <c r="I12" s="4" t="str">
        <f>VLOOKUP(A12,HOP!A:T,20,0)</f>
        <v>直连</v>
      </c>
    </row>
    <row r="14" spans="4:4">
      <c r="D14" s="4">
        <f>SUM(D2:D13)</f>
        <v>4467.29</v>
      </c>
    </row>
    <row r="18" spans="1:1">
      <c r="A18" s="4" t="s">
        <v>65</v>
      </c>
    </row>
    <row r="19" spans="1:1">
      <c r="A19" s="4" t="s">
        <v>66</v>
      </c>
    </row>
    <row r="20" spans="1:1">
      <c r="A20" s="4" t="s">
        <v>67</v>
      </c>
    </row>
  </sheetData>
  <autoFilter ref="A1:XFD20">
    <filterColumn colId="3">
      <filters blank="1">
        <filter val="534.72"/>
        <filter val="256.53"/>
        <filter val="415.24"/>
        <filter val="618.94"/>
        <filter val="323.55"/>
        <filter val="128.16"/>
        <filter val="459.37"/>
        <filter val="924.9"/>
        <filter val="135.89"/>
        <filter val="669.99"/>
        <filter val="4467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24" sqref="F2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</row>
    <row r="2" s="1" customFormat="1" spans="1:20">
      <c r="A2" s="3">
        <v>15333192667</v>
      </c>
      <c r="B2" s="1" t="s">
        <v>85</v>
      </c>
      <c r="C2" s="1" t="s">
        <v>86</v>
      </c>
      <c r="D2" s="1" t="s">
        <v>87</v>
      </c>
      <c r="E2" s="1" t="s">
        <v>29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</row>
    <row r="3" s="1" customFormat="1" spans="1:20">
      <c r="A3" s="3">
        <v>15334701635</v>
      </c>
      <c r="B3" s="1" t="s">
        <v>100</v>
      </c>
      <c r="C3" s="1" t="s">
        <v>101</v>
      </c>
      <c r="D3" s="1" t="s">
        <v>102</v>
      </c>
      <c r="E3" s="1" t="s">
        <v>35</v>
      </c>
      <c r="F3" s="1" t="s">
        <v>100</v>
      </c>
      <c r="G3" s="1" t="s">
        <v>89</v>
      </c>
      <c r="H3" s="1" t="s">
        <v>90</v>
      </c>
      <c r="I3" s="1" t="s">
        <v>103</v>
      </c>
      <c r="J3" s="1" t="s">
        <v>92</v>
      </c>
      <c r="K3" s="1" t="s">
        <v>103</v>
      </c>
      <c r="L3" s="1" t="s">
        <v>103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104</v>
      </c>
      <c r="R3" s="1" t="s">
        <v>97</v>
      </c>
      <c r="S3" s="1" t="s">
        <v>98</v>
      </c>
      <c r="T3" s="1" t="s">
        <v>99</v>
      </c>
    </row>
    <row r="4" s="1" customFormat="1" spans="1:20">
      <c r="A4" s="3">
        <v>15334996955</v>
      </c>
      <c r="B4" s="1" t="s">
        <v>100</v>
      </c>
      <c r="C4" s="1" t="s">
        <v>105</v>
      </c>
      <c r="D4" s="1" t="s">
        <v>106</v>
      </c>
      <c r="E4" s="1" t="s">
        <v>38</v>
      </c>
      <c r="F4" s="1" t="s">
        <v>100</v>
      </c>
      <c r="G4" s="1" t="s">
        <v>89</v>
      </c>
      <c r="H4" s="1" t="s">
        <v>90</v>
      </c>
      <c r="I4" s="1" t="s">
        <v>107</v>
      </c>
      <c r="J4" s="1" t="s">
        <v>92</v>
      </c>
      <c r="K4" s="1" t="s">
        <v>107</v>
      </c>
      <c r="L4" s="1" t="s">
        <v>107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108</v>
      </c>
      <c r="R4" s="1" t="s">
        <v>97</v>
      </c>
      <c r="S4" s="1" t="s">
        <v>98</v>
      </c>
      <c r="T4" s="1" t="s">
        <v>99</v>
      </c>
    </row>
    <row r="5" s="1" customFormat="1" spans="1:20">
      <c r="A5" s="3">
        <v>15335675065</v>
      </c>
      <c r="B5" s="1" t="s">
        <v>109</v>
      </c>
      <c r="C5" s="1" t="s">
        <v>110</v>
      </c>
      <c r="D5" s="1" t="s">
        <v>111</v>
      </c>
      <c r="E5" s="1" t="s">
        <v>41</v>
      </c>
      <c r="F5" s="1" t="s">
        <v>109</v>
      </c>
      <c r="G5" s="1" t="s">
        <v>89</v>
      </c>
      <c r="H5" s="1" t="s">
        <v>90</v>
      </c>
      <c r="I5" s="1" t="s">
        <v>112</v>
      </c>
      <c r="J5" s="1" t="s">
        <v>92</v>
      </c>
      <c r="K5" s="1" t="s">
        <v>112</v>
      </c>
      <c r="L5" s="1" t="s">
        <v>112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113</v>
      </c>
      <c r="R5" s="1" t="s">
        <v>97</v>
      </c>
      <c r="S5" s="1" t="s">
        <v>98</v>
      </c>
      <c r="T5" s="1" t="s">
        <v>99</v>
      </c>
    </row>
    <row r="6" s="1" customFormat="1" spans="1:20">
      <c r="A6" s="3">
        <v>15335945770</v>
      </c>
      <c r="B6" s="1" t="s">
        <v>109</v>
      </c>
      <c r="C6" s="1" t="s">
        <v>114</v>
      </c>
      <c r="D6" s="1" t="s">
        <v>115</v>
      </c>
      <c r="E6" s="1" t="s">
        <v>44</v>
      </c>
      <c r="F6" s="1" t="s">
        <v>109</v>
      </c>
      <c r="G6" s="1" t="s">
        <v>89</v>
      </c>
      <c r="H6" s="1" t="s">
        <v>90</v>
      </c>
      <c r="I6" s="1" t="s">
        <v>116</v>
      </c>
      <c r="J6" s="1" t="s">
        <v>92</v>
      </c>
      <c r="K6" s="1" t="s">
        <v>116</v>
      </c>
      <c r="L6" s="1" t="s">
        <v>116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117</v>
      </c>
      <c r="R6" s="1" t="s">
        <v>97</v>
      </c>
      <c r="S6" s="1" t="s">
        <v>98</v>
      </c>
      <c r="T6" s="1" t="s">
        <v>99</v>
      </c>
    </row>
    <row r="7" s="1" customFormat="1" spans="1:20">
      <c r="A7" s="3">
        <v>15336001262</v>
      </c>
      <c r="B7" s="1" t="s">
        <v>109</v>
      </c>
      <c r="C7" s="1" t="s">
        <v>118</v>
      </c>
      <c r="D7" s="1" t="s">
        <v>119</v>
      </c>
      <c r="E7" s="1" t="s">
        <v>47</v>
      </c>
      <c r="F7" s="1" t="s">
        <v>109</v>
      </c>
      <c r="G7" s="1" t="s">
        <v>89</v>
      </c>
      <c r="H7" s="1" t="s">
        <v>90</v>
      </c>
      <c r="I7" s="1" t="s">
        <v>120</v>
      </c>
      <c r="J7" s="1" t="s">
        <v>92</v>
      </c>
      <c r="K7" s="1" t="s">
        <v>120</v>
      </c>
      <c r="L7" s="1" t="s">
        <v>120</v>
      </c>
      <c r="M7" s="1" t="s">
        <v>93</v>
      </c>
      <c r="N7" s="1" t="s">
        <v>93</v>
      </c>
      <c r="O7" s="1" t="s">
        <v>94</v>
      </c>
      <c r="P7" s="1" t="s">
        <v>95</v>
      </c>
      <c r="Q7" s="1" t="s">
        <v>121</v>
      </c>
      <c r="R7" s="1" t="s">
        <v>97</v>
      </c>
      <c r="S7" s="1" t="s">
        <v>98</v>
      </c>
      <c r="T7" s="1" t="s">
        <v>99</v>
      </c>
    </row>
    <row r="8" s="1" customFormat="1" spans="1:20">
      <c r="A8" s="3">
        <v>15336034828</v>
      </c>
      <c r="B8" s="1" t="s">
        <v>109</v>
      </c>
      <c r="C8" s="1" t="s">
        <v>122</v>
      </c>
      <c r="D8" s="1" t="s">
        <v>123</v>
      </c>
      <c r="E8" s="1" t="s">
        <v>50</v>
      </c>
      <c r="F8" s="1" t="s">
        <v>109</v>
      </c>
      <c r="G8" s="1" t="s">
        <v>89</v>
      </c>
      <c r="H8" s="1" t="s">
        <v>90</v>
      </c>
      <c r="I8" s="1" t="s">
        <v>124</v>
      </c>
      <c r="J8" s="1" t="s">
        <v>92</v>
      </c>
      <c r="K8" s="1" t="s">
        <v>124</v>
      </c>
      <c r="L8" s="1" t="s">
        <v>124</v>
      </c>
      <c r="M8" s="1" t="s">
        <v>93</v>
      </c>
      <c r="N8" s="1" t="s">
        <v>93</v>
      </c>
      <c r="O8" s="1" t="s">
        <v>94</v>
      </c>
      <c r="P8" s="1" t="s">
        <v>95</v>
      </c>
      <c r="Q8" s="1" t="s">
        <v>125</v>
      </c>
      <c r="R8" s="1" t="s">
        <v>97</v>
      </c>
      <c r="S8" s="1" t="s">
        <v>98</v>
      </c>
      <c r="T8" s="1" t="s">
        <v>99</v>
      </c>
    </row>
    <row r="9" s="1" customFormat="1" spans="1:20">
      <c r="A9" s="3">
        <v>15336094989</v>
      </c>
      <c r="B9" s="1" t="s">
        <v>109</v>
      </c>
      <c r="C9" s="1" t="s">
        <v>126</v>
      </c>
      <c r="D9" s="1" t="s">
        <v>127</v>
      </c>
      <c r="E9" s="1" t="s">
        <v>53</v>
      </c>
      <c r="F9" s="1" t="s">
        <v>109</v>
      </c>
      <c r="G9" s="1" t="s">
        <v>89</v>
      </c>
      <c r="H9" s="1" t="s">
        <v>90</v>
      </c>
      <c r="I9" s="1" t="s">
        <v>128</v>
      </c>
      <c r="J9" s="1" t="s">
        <v>92</v>
      </c>
      <c r="K9" s="1" t="s">
        <v>128</v>
      </c>
      <c r="L9" s="1" t="s">
        <v>128</v>
      </c>
      <c r="M9" s="1" t="s">
        <v>93</v>
      </c>
      <c r="N9" s="1" t="s">
        <v>93</v>
      </c>
      <c r="O9" s="1" t="s">
        <v>94</v>
      </c>
      <c r="P9" s="1" t="s">
        <v>95</v>
      </c>
      <c r="Q9" s="1" t="s">
        <v>129</v>
      </c>
      <c r="R9" s="1" t="s">
        <v>97</v>
      </c>
      <c r="S9" s="1" t="s">
        <v>98</v>
      </c>
      <c r="T9" s="1" t="s">
        <v>99</v>
      </c>
    </row>
    <row r="10" s="1" customFormat="1" spans="1:20">
      <c r="A10" s="3">
        <v>15336131920</v>
      </c>
      <c r="B10" s="1" t="s">
        <v>109</v>
      </c>
      <c r="C10" s="1" t="s">
        <v>130</v>
      </c>
      <c r="D10" s="1" t="s">
        <v>131</v>
      </c>
      <c r="E10" s="1" t="s">
        <v>132</v>
      </c>
      <c r="F10" s="1" t="s">
        <v>109</v>
      </c>
      <c r="G10" s="1" t="s">
        <v>89</v>
      </c>
      <c r="H10" s="1" t="s">
        <v>90</v>
      </c>
      <c r="I10" s="1" t="s">
        <v>133</v>
      </c>
      <c r="J10" s="1" t="s">
        <v>92</v>
      </c>
      <c r="K10" s="1" t="s">
        <v>133</v>
      </c>
      <c r="L10" s="1" t="s">
        <v>133</v>
      </c>
      <c r="M10" s="1" t="s">
        <v>93</v>
      </c>
      <c r="N10" s="1" t="s">
        <v>93</v>
      </c>
      <c r="O10" s="1" t="s">
        <v>94</v>
      </c>
      <c r="P10" s="1" t="s">
        <v>95</v>
      </c>
      <c r="Q10" s="1" t="s">
        <v>134</v>
      </c>
      <c r="R10" s="1" t="s">
        <v>97</v>
      </c>
      <c r="S10" s="1" t="s">
        <v>98</v>
      </c>
      <c r="T10" s="1" t="s">
        <v>99</v>
      </c>
    </row>
    <row r="11" s="1" customFormat="1" spans="1:20">
      <c r="A11" s="3">
        <v>15336176474</v>
      </c>
      <c r="B11" s="1" t="s">
        <v>109</v>
      </c>
      <c r="C11" s="1" t="s">
        <v>135</v>
      </c>
      <c r="D11" s="1" t="s">
        <v>136</v>
      </c>
      <c r="E11" s="1" t="s">
        <v>59</v>
      </c>
      <c r="F11" s="1" t="s">
        <v>109</v>
      </c>
      <c r="G11" s="1" t="s">
        <v>89</v>
      </c>
      <c r="H11" s="1" t="s">
        <v>90</v>
      </c>
      <c r="I11" s="1" t="s">
        <v>137</v>
      </c>
      <c r="J11" s="1" t="s">
        <v>92</v>
      </c>
      <c r="K11" s="1" t="s">
        <v>137</v>
      </c>
      <c r="L11" s="1" t="s">
        <v>137</v>
      </c>
      <c r="M11" s="1" t="s">
        <v>93</v>
      </c>
      <c r="N11" s="1" t="s">
        <v>93</v>
      </c>
      <c r="O11" s="1" t="s">
        <v>94</v>
      </c>
      <c r="P11" s="1" t="s">
        <v>95</v>
      </c>
      <c r="Q11" s="1" t="s">
        <v>138</v>
      </c>
      <c r="R11" s="1" t="s">
        <v>97</v>
      </c>
      <c r="S11" s="1" t="s">
        <v>98</v>
      </c>
      <c r="T11" s="1" t="s">
        <v>99</v>
      </c>
    </row>
    <row r="12" s="1" customFormat="1" spans="1:20">
      <c r="A12" s="3">
        <v>15336239933</v>
      </c>
      <c r="B12" s="1" t="s">
        <v>109</v>
      </c>
      <c r="C12" s="1" t="s">
        <v>139</v>
      </c>
      <c r="D12" s="1" t="s">
        <v>140</v>
      </c>
      <c r="E12" s="1" t="s">
        <v>62</v>
      </c>
      <c r="F12" s="1" t="s">
        <v>109</v>
      </c>
      <c r="G12" s="1" t="s">
        <v>89</v>
      </c>
      <c r="H12" s="1" t="s">
        <v>90</v>
      </c>
      <c r="I12" s="1" t="s">
        <v>141</v>
      </c>
      <c r="J12" s="1" t="s">
        <v>92</v>
      </c>
      <c r="K12" s="1" t="s">
        <v>141</v>
      </c>
      <c r="L12" s="1" t="s">
        <v>94</v>
      </c>
      <c r="M12" s="1" t="s">
        <v>142</v>
      </c>
      <c r="N12" s="1" t="s">
        <v>142</v>
      </c>
      <c r="O12" s="1" t="s">
        <v>94</v>
      </c>
      <c r="P12" s="1" t="s">
        <v>95</v>
      </c>
      <c r="Q12" s="1" t="s">
        <v>143</v>
      </c>
      <c r="R12" s="1" t="s">
        <v>97</v>
      </c>
      <c r="S12" s="1" t="s">
        <v>98</v>
      </c>
      <c r="T12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2021-06-18T01:19:59Z</dcterms:created>
  <dcterms:modified xsi:type="dcterms:W3CDTF">2021-06-18T01:33:17Z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5CD9D419059D4F68B17E84A2DAD7B966</vt:lpwstr>
  </property>
  <property fmtid="{D5CDD505-2E9C-101B-9397-08002B2CF9AE}" pid="3" name="KSOProductBuildVer">
    <vt:lpwstr>2052-11.1.0.10495</vt:lpwstr>
  </property>
</Properties>
</file>