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<sst xmlns="http://schemas.openxmlformats.org/spreadsheetml/2006/main" count="510" uniqueCount="163">
  <si>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</si>
  <si>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</si>
  <si>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</si>
  <si>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</si>
  <si>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</si>
  <si>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</si>
  <si>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</si>
  <si>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</si>
  <si>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</si>
  <si>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</si>
  <si>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</si>
  <si>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</si>
  <si>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</si>
  <si>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</si>
  <si>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</si>
  <si>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</si>
  <si>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</si>
  <si>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</si>
  <si>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</si>
  <si>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</si>
  <si>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</si>
  <si>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</si>
  <si>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</si>
  <si>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</si>
  <si>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</si>
  <si>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</si>
  <si>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[广州]广州奥华国际酒店公寓奥园广场店(70951960)</t>
  </si>
  <si>
    <t>行政商务双床房&lt;四人入住&gt;&lt;内宾&gt;&lt;预付&gt;&lt;无早&gt;</t>
  </si>
  <si>
    <t>CNY</t>
  </si>
  <si>
    <t>黎荣标</t>
  </si>
  <si>
    <t>CA13744210619CNY</t>
  </si>
  <si>
    <t>未提现</t>
  </si>
  <si>
    <t>携程开票</t>
  </si>
  <si>
    <t>取消</t>
  </si>
  <si>
    <t>[上海]汉庭酒店(上海虹桥机场北翟路新店)(76255875)</t>
  </si>
  <si>
    <t>双床房&lt;双人入住&gt;&lt;内宾&gt;&lt;预付&gt;&lt;双早&gt;</t>
  </si>
  <si>
    <t>秦福帮,邹晓鸣</t>
  </si>
  <si>
    <t>[厦门]厦门磐基希尔顿酒店(76220555)</t>
  </si>
  <si>
    <t>豪华双床房&lt;特惠专享&gt;&lt;双人入住&gt;&lt;无早&gt;</t>
  </si>
  <si>
    <t>宋磊</t>
  </si>
  <si>
    <t>[上海]汉庭酒店(上海外滩江西中路店)(76248589)</t>
  </si>
  <si>
    <t>高级大床房&lt;双人入住&gt;&lt;内宾&gt;&lt;预付&gt;&lt;双早&gt;</t>
  </si>
  <si>
    <t>茅森和,朱振英</t>
  </si>
  <si>
    <t>[无锡]格林豪泰(无锡高铁东站锡东新城店)(76296040)</t>
  </si>
  <si>
    <t>1.8米商务大床房&lt;双人入住&gt;&lt;内宾&gt;&lt;预付&gt;&lt;无早&gt;</t>
  </si>
  <si>
    <t>李娟</t>
  </si>
  <si>
    <t>[英德]英德徐家庄旅游度假村(76193892)</t>
  </si>
  <si>
    <t>双人木屋&lt;特惠&gt;&lt;双人入住&gt;&lt;双早&gt;</t>
  </si>
  <si>
    <t>刘珍珍</t>
  </si>
  <si>
    <t>[北京]锦江之星(北京安贞里店)(76296334)</t>
  </si>
  <si>
    <t>标准房&lt;双人入住&gt;&lt;内宾&gt;&lt;预付&gt;&lt;无早&gt;</t>
  </si>
  <si>
    <t>门猛创</t>
  </si>
  <si>
    <t>闫乃之</t>
  </si>
  <si>
    <t>[武威]武威金都国际酒店(76117253)</t>
  </si>
  <si>
    <t>山景双床房&lt;今日特价 &gt;&lt;双人入住&gt;&lt;无早&gt;</t>
  </si>
  <si>
    <t>许安港</t>
  </si>
  <si>
    <t>[上海]汉庭酒店(上海国家会展中心店)(76256615)</t>
  </si>
  <si>
    <t>双床房A&lt;双人入住&gt;&lt;内宾&gt;&lt;预付&gt;&lt;无早&gt;</t>
  </si>
  <si>
    <t>竺其春</t>
  </si>
  <si>
    <t>[乌鲁木齐]IU酒店(乌鲁木齐铁路局西单商场地铁站店)(76296750)</t>
  </si>
  <si>
    <t>小U·舒适大床房&lt;双人入住&gt;&lt;内宾&gt;&lt;预付&gt;&lt;无早&gt;</t>
  </si>
  <si>
    <t>汪永迪</t>
  </si>
  <si>
    <t>[东莞]东莞君汇酒店(76113200)</t>
  </si>
  <si>
    <t>特惠房&lt;双人入住&gt;&lt;无早&gt;</t>
  </si>
  <si>
    <t>周超</t>
  </si>
  <si>
    <t>[成都]成都天府丽都喜来登饭店(76256401)</t>
  </si>
  <si>
    <t>高级大床房&lt;双人入住&gt;&lt;内宾&gt;&lt;预付&gt;&lt;无早&gt;</t>
  </si>
  <si>
    <t>张建峰</t>
  </si>
  <si>
    <t>[上海]汉庭酒店(上海虹口足球场地铁站店)(76255802)</t>
  </si>
  <si>
    <t>大床房&lt;双人入住&gt;&lt;内宾&gt;&lt;预付&gt;&lt;无早&gt;</t>
  </si>
  <si>
    <t>陈书华</t>
  </si>
  <si>
    <t>凌保国</t>
  </si>
  <si>
    <t>李浩</t>
  </si>
  <si>
    <t>，</t>
  </si>
  <si>
    <t>5547.23 CNY</t>
  </si>
  <si>
    <t>A210619092632481</t>
  </si>
  <si>
    <t>A210619092714481</t>
  </si>
  <si>
    <t>A210619092735481</t>
  </si>
  <si>
    <t>总计：5547.23元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</si>
  <si>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</si>
  <si>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</si>
  <si>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</si>
  <si>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</si>
  <si>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</si>
  <si>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</si>
  <si>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</si>
  <si>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</si>
  <si>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</si>
  <si>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</si>
  <si>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</si>
  <si>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</si>
  <si>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</si>
  <si>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</si>
  <si>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</si>
  <si>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</si>
  <si>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</si>
  <si>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2021-05-28</t>
  </si>
  <si>
    <t>2134921</t>
  </si>
  <si>
    <t>广州奥华国际酒店公寓奥园广场店</t>
  </si>
  <si>
    <t>2021-06-01</t>
  </si>
  <si>
    <t>2021-06-04</t>
  </si>
  <si>
    <t>退房日月结</t>
  </si>
  <si>
    <t>0.00</t>
  </si>
  <si>
    <t>RMB</t>
  </si>
  <si>
    <t>0</t>
  </si>
  <si>
    <t>携程汇登国内直连</t>
  </si>
  <si>
    <t>2021-05-28 10:06:43</t>
  </si>
  <si>
    <t>否</t>
  </si>
  <si>
    <t>广州汇登信息科技有限公司</t>
  </si>
  <si>
    <t>Saas酒店</t>
  </si>
  <si>
    <t>2021-06-02</t>
  </si>
  <si>
    <t>2141652</t>
  </si>
  <si>
    <t>厦门磐基希尔顿酒店</t>
  </si>
  <si>
    <t>1340.00</t>
  </si>
  <si>
    <t>2021-06-02 13:26:25</t>
  </si>
  <si>
    <t>直采</t>
  </si>
  <si>
    <t>2142455</t>
  </si>
  <si>
    <t>汉庭酒店(上海外滩江西中路店)</t>
  </si>
  <si>
    <t>2021-06-03</t>
  </si>
  <si>
    <t>376.44</t>
  </si>
  <si>
    <t>2021-06-02 22:21:10</t>
  </si>
  <si>
    <t>直连</t>
  </si>
  <si>
    <t>2142828</t>
  </si>
  <si>
    <t>英德徐家庄旅游度假村</t>
  </si>
  <si>
    <t>2021-06-03 10:19:28</t>
  </si>
  <si>
    <t>2142834</t>
  </si>
  <si>
    <t>格林豪泰(无锡高铁东站锡东新城店)</t>
  </si>
  <si>
    <t>191.19</t>
  </si>
  <si>
    <t>2021-06-03 09:50:05</t>
  </si>
  <si>
    <t>2142963</t>
  </si>
  <si>
    <t>锦江之星(北京安贞里店)</t>
  </si>
  <si>
    <t>456.44</t>
  </si>
  <si>
    <t>2021-06-03 11:36:41</t>
  </si>
  <si>
    <t>2143054</t>
  </si>
  <si>
    <t>2021-06-03 12:42:47</t>
  </si>
  <si>
    <t>2143140</t>
  </si>
  <si>
    <t>武威金都国际酒店</t>
  </si>
  <si>
    <t>240.00</t>
  </si>
  <si>
    <t>2021-06-03 13:56:37</t>
  </si>
  <si>
    <t>2143453</t>
  </si>
  <si>
    <t>汉庭酒店(上海国家会展中心店)</t>
  </si>
  <si>
    <t>367.43</t>
  </si>
  <si>
    <t>2021-06-03 17:50:01</t>
  </si>
  <si>
    <t>2143527</t>
  </si>
  <si>
    <t>IU酒店（乌鲁木齐铁路局西单商场地铁站店）</t>
  </si>
  <si>
    <t>183.29</t>
  </si>
  <si>
    <t>2021-06-03 18:25:46</t>
  </si>
  <si>
    <t>2143557</t>
  </si>
  <si>
    <t>东莞君汇酒店</t>
  </si>
  <si>
    <t>50.00</t>
  </si>
  <si>
    <t>2021-06-03 19:00:47</t>
  </si>
  <si>
    <t>2143660</t>
  </si>
  <si>
    <t>成都天府丽都喜来登饭店</t>
  </si>
  <si>
    <t>527.80</t>
  </si>
  <si>
    <t>2021-06-03 19:51:23</t>
  </si>
  <si>
    <t>2143685</t>
  </si>
  <si>
    <t>汉庭酒店(上海虹口足球场地铁站店)</t>
  </si>
  <si>
    <t>302.60</t>
  </si>
  <si>
    <t>2021-06-03 20:07:40</t>
  </si>
  <si>
    <t>2143719</t>
  </si>
  <si>
    <t>2021-06-03 20:25:55</t>
  </si>
  <si>
    <t>2143802</t>
  </si>
  <si>
    <t>2021-06-03 21:13:55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</si>
</sst>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21" fillId="21" borderId="1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15325126808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44348</v>
      </c>
      <c r="G2" s="5">
        <v>44351</v>
      </c>
      <c r="H2" s="4">
        <v>1</v>
      </c>
      <c r="I2" s="4">
        <v>3</v>
      </c>
      <c r="J2" s="4">
        <v>3</v>
      </c>
      <c r="K2" s="4" t="s">
        <v>28</v>
      </c>
      <c r="L2" s="4">
        <v>819</v>
      </c>
      <c r="M2" s="4">
        <v>819</v>
      </c>
      <c r="N2" s="4" t="s">
        <v>29</v>
      </c>
      <c r="O2" s="4" t="s">
        <v>30</v>
      </c>
      <c r="P2" s="4" t="s">
        <v>31</v>
      </c>
      <c r="Q2" s="4">
        <v>0</v>
      </c>
      <c r="R2" s="6">
        <v>44344</v>
      </c>
      <c r="S2" s="5">
        <v>44366</v>
      </c>
      <c r="T2" s="4" t="s">
        <v>32</v>
      </c>
      <c r="U2" s="4">
        <v>819</v>
      </c>
      <c r="V2" s="4">
        <v>0</v>
      </c>
      <c r="W2" s="4">
        <v>0</v>
      </c>
      <c r="X2" s="4">
        <v>2134921</v>
      </c>
    </row>
    <row r="3" s="4" customFormat="1" spans="1:24">
      <c r="A3" s="4">
        <v>15325126808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44348</v>
      </c>
      <c r="G3" s="5">
        <v>44351</v>
      </c>
      <c r="H3" s="4">
        <v>1</v>
      </c>
      <c r="I3" s="4">
        <v>3</v>
      </c>
      <c r="J3" s="4">
        <v>3</v>
      </c>
      <c r="K3" s="4" t="s">
        <v>28</v>
      </c>
      <c r="L3" s="4">
        <v>-819</v>
      </c>
      <c r="M3" s="4">
        <v>-819</v>
      </c>
      <c r="N3" s="4" t="s">
        <v>29</v>
      </c>
      <c r="O3" s="4" t="s">
        <v>30</v>
      </c>
      <c r="P3" s="4" t="s">
        <v>31</v>
      </c>
      <c r="Q3" s="4">
        <v>0</v>
      </c>
      <c r="R3" s="6">
        <v>44344</v>
      </c>
      <c r="S3" s="5">
        <v>44366</v>
      </c>
      <c r="T3" s="4" t="s">
        <v>32</v>
      </c>
      <c r="U3" s="4">
        <v>-819</v>
      </c>
      <c r="V3" s="4">
        <v>0</v>
      </c>
      <c r="W3" s="4">
        <v>0</v>
      </c>
      <c r="X3" s="4">
        <v>2134921</v>
      </c>
    </row>
    <row r="4" s="4" customFormat="1" spans="1:24">
      <c r="A4" s="4">
        <v>15335910856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44349</v>
      </c>
      <c r="G4" s="5">
        <v>44351</v>
      </c>
      <c r="H4" s="4">
        <v>2</v>
      </c>
      <c r="I4" s="4">
        <v>2</v>
      </c>
      <c r="J4" s="4">
        <v>4</v>
      </c>
      <c r="K4" s="4" t="s">
        <v>28</v>
      </c>
      <c r="L4" s="4">
        <v>1259.44</v>
      </c>
      <c r="M4" s="4">
        <v>1259.44</v>
      </c>
      <c r="N4" s="4" t="s">
        <v>36</v>
      </c>
      <c r="O4" s="4" t="s">
        <v>30</v>
      </c>
      <c r="P4" s="4" t="s">
        <v>31</v>
      </c>
      <c r="Q4" s="4">
        <v>0</v>
      </c>
      <c r="R4" s="6">
        <v>44349</v>
      </c>
      <c r="S4" s="5">
        <v>44366</v>
      </c>
      <c r="T4" s="4" t="s">
        <v>32</v>
      </c>
      <c r="U4" s="4">
        <v>1259.44</v>
      </c>
      <c r="V4" s="4">
        <v>0</v>
      </c>
      <c r="W4" s="4">
        <v>0</v>
      </c>
      <c r="X4" s="4">
        <v>2141580</v>
      </c>
    </row>
    <row r="5" s="4" customFormat="1" spans="1:24">
      <c r="A5" s="4">
        <v>15335910856</v>
      </c>
      <c r="B5" s="4" t="s">
        <v>24</v>
      </c>
      <c r="C5" s="4" t="s">
        <v>33</v>
      </c>
      <c r="D5" s="4" t="s">
        <v>34</v>
      </c>
      <c r="E5" s="4" t="s">
        <v>35</v>
      </c>
      <c r="F5" s="5">
        <v>44349</v>
      </c>
      <c r="G5" s="5">
        <v>44351</v>
      </c>
      <c r="H5" s="4">
        <v>2</v>
      </c>
      <c r="I5" s="4">
        <v>2</v>
      </c>
      <c r="J5" s="4">
        <v>4</v>
      </c>
      <c r="K5" s="4" t="s">
        <v>28</v>
      </c>
      <c r="L5" s="4">
        <v>-1259.44</v>
      </c>
      <c r="M5" s="4">
        <v>-1259.44</v>
      </c>
      <c r="N5" s="4" t="s">
        <v>36</v>
      </c>
      <c r="O5" s="4" t="s">
        <v>30</v>
      </c>
      <c r="P5" s="4" t="s">
        <v>31</v>
      </c>
      <c r="Q5" s="4">
        <v>0</v>
      </c>
      <c r="R5" s="6">
        <v>44349</v>
      </c>
      <c r="S5" s="5">
        <v>44366</v>
      </c>
      <c r="T5" s="4" t="s">
        <v>32</v>
      </c>
      <c r="U5" s="4">
        <v>-1259.44</v>
      </c>
      <c r="V5" s="4">
        <v>0</v>
      </c>
      <c r="W5" s="4">
        <v>0</v>
      </c>
      <c r="X5" s="4">
        <v>2141580</v>
      </c>
    </row>
    <row r="6" s="4" customFormat="1" spans="1:24">
      <c r="A6" s="4">
        <v>15335965909</v>
      </c>
      <c r="B6" s="4" t="s">
        <v>24</v>
      </c>
      <c r="C6" s="4" t="s">
        <v>25</v>
      </c>
      <c r="D6" s="4" t="s">
        <v>37</v>
      </c>
      <c r="E6" s="4" t="s">
        <v>38</v>
      </c>
      <c r="F6" s="5">
        <v>44349</v>
      </c>
      <c r="G6" s="5">
        <v>44351</v>
      </c>
      <c r="H6" s="4">
        <v>1</v>
      </c>
      <c r="I6" s="4">
        <v>2</v>
      </c>
      <c r="J6" s="4">
        <v>2</v>
      </c>
      <c r="K6" s="4" t="s">
        <v>28</v>
      </c>
      <c r="L6" s="4">
        <v>1340</v>
      </c>
      <c r="M6" s="4">
        <v>1340</v>
      </c>
      <c r="N6" s="4" t="s">
        <v>39</v>
      </c>
      <c r="O6" s="4" t="s">
        <v>30</v>
      </c>
      <c r="P6" s="4" t="s">
        <v>31</v>
      </c>
      <c r="Q6" s="4">
        <v>0</v>
      </c>
      <c r="R6" s="6">
        <v>44349</v>
      </c>
      <c r="S6" s="5">
        <v>44366</v>
      </c>
      <c r="T6" s="4" t="s">
        <v>32</v>
      </c>
      <c r="U6" s="4">
        <v>1340</v>
      </c>
      <c r="V6" s="4">
        <v>0</v>
      </c>
      <c r="W6" s="4">
        <v>0</v>
      </c>
      <c r="X6" s="4">
        <v>2141652</v>
      </c>
    </row>
    <row r="7" s="4" customFormat="1" spans="1:24">
      <c r="A7" s="4">
        <v>15336607169</v>
      </c>
      <c r="B7" s="4" t="s">
        <v>24</v>
      </c>
      <c r="C7" s="4" t="s">
        <v>25</v>
      </c>
      <c r="D7" s="4" t="s">
        <v>40</v>
      </c>
      <c r="E7" s="4" t="s">
        <v>41</v>
      </c>
      <c r="F7" s="5">
        <v>44350</v>
      </c>
      <c r="G7" s="5">
        <v>44351</v>
      </c>
      <c r="H7" s="4">
        <v>1</v>
      </c>
      <c r="I7" s="4">
        <v>1</v>
      </c>
      <c r="J7" s="4">
        <v>1</v>
      </c>
      <c r="K7" s="4" t="s">
        <v>28</v>
      </c>
      <c r="L7" s="4">
        <v>376.44</v>
      </c>
      <c r="M7" s="4">
        <v>376.44</v>
      </c>
      <c r="N7" s="4" t="s">
        <v>42</v>
      </c>
      <c r="O7" s="4" t="s">
        <v>30</v>
      </c>
      <c r="P7" s="4" t="s">
        <v>31</v>
      </c>
      <c r="Q7" s="4">
        <v>0</v>
      </c>
      <c r="R7" s="6">
        <v>44349</v>
      </c>
      <c r="S7" s="5">
        <v>44366</v>
      </c>
      <c r="T7" s="4" t="s">
        <v>32</v>
      </c>
      <c r="U7" s="4">
        <v>376.44</v>
      </c>
      <c r="V7" s="4">
        <v>0</v>
      </c>
      <c r="W7" s="4">
        <v>0</v>
      </c>
      <c r="X7" s="4">
        <v>2142455</v>
      </c>
    </row>
    <row r="8" s="4" customFormat="1" spans="1:24">
      <c r="A8" s="4">
        <v>15336878071</v>
      </c>
      <c r="B8" s="4" t="s">
        <v>24</v>
      </c>
      <c r="C8" s="4" t="s">
        <v>25</v>
      </c>
      <c r="D8" s="4" t="s">
        <v>43</v>
      </c>
      <c r="E8" s="4" t="s">
        <v>44</v>
      </c>
      <c r="F8" s="5">
        <v>44350</v>
      </c>
      <c r="G8" s="5">
        <v>44351</v>
      </c>
      <c r="H8" s="4">
        <v>1</v>
      </c>
      <c r="I8" s="4">
        <v>1</v>
      </c>
      <c r="J8" s="4">
        <v>1</v>
      </c>
      <c r="K8" s="4" t="s">
        <v>28</v>
      </c>
      <c r="L8" s="4">
        <v>191.19</v>
      </c>
      <c r="M8" s="4">
        <v>191.19</v>
      </c>
      <c r="N8" s="4" t="s">
        <v>45</v>
      </c>
      <c r="O8" s="4" t="s">
        <v>30</v>
      </c>
      <c r="P8" s="4" t="s">
        <v>31</v>
      </c>
      <c r="Q8" s="4">
        <v>0</v>
      </c>
      <c r="R8" s="6">
        <v>44350</v>
      </c>
      <c r="S8" s="5">
        <v>44366</v>
      </c>
      <c r="T8" s="4" t="s">
        <v>32</v>
      </c>
      <c r="U8" s="4">
        <v>191.19</v>
      </c>
      <c r="V8" s="4">
        <v>0</v>
      </c>
      <c r="W8" s="4">
        <v>0</v>
      </c>
      <c r="X8" s="4">
        <v>2142834</v>
      </c>
    </row>
    <row r="9" s="4" customFormat="1" spans="1:24">
      <c r="A9" s="4">
        <v>15336876602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44350</v>
      </c>
      <c r="G9" s="5">
        <v>44351</v>
      </c>
      <c r="H9" s="4">
        <v>1</v>
      </c>
      <c r="I9" s="4">
        <v>1</v>
      </c>
      <c r="J9" s="4">
        <v>1</v>
      </c>
      <c r="K9" s="4" t="s">
        <v>28</v>
      </c>
      <c r="L9" s="4">
        <v>339</v>
      </c>
      <c r="M9" s="4">
        <v>339</v>
      </c>
      <c r="N9" s="4" t="s">
        <v>48</v>
      </c>
      <c r="O9" s="4" t="s">
        <v>30</v>
      </c>
      <c r="P9" s="4" t="s">
        <v>31</v>
      </c>
      <c r="Q9" s="4">
        <v>0</v>
      </c>
      <c r="R9" s="6">
        <v>44350</v>
      </c>
      <c r="S9" s="5">
        <v>44366</v>
      </c>
      <c r="T9" s="4" t="s">
        <v>32</v>
      </c>
      <c r="U9" s="4">
        <v>339</v>
      </c>
      <c r="V9" s="4">
        <v>0</v>
      </c>
      <c r="W9" s="4">
        <v>0</v>
      </c>
      <c r="X9" s="4">
        <v>2142828</v>
      </c>
    </row>
    <row r="10" s="4" customFormat="1" spans="1:24">
      <c r="A10" s="4">
        <v>15336876602</v>
      </c>
      <c r="B10" s="4" t="s">
        <v>24</v>
      </c>
      <c r="C10" s="4" t="s">
        <v>33</v>
      </c>
      <c r="D10" s="4" t="s">
        <v>46</v>
      </c>
      <c r="E10" s="4" t="s">
        <v>47</v>
      </c>
      <c r="F10" s="5">
        <v>44350</v>
      </c>
      <c r="G10" s="5">
        <v>44351</v>
      </c>
      <c r="H10" s="4">
        <v>1</v>
      </c>
      <c r="I10" s="4">
        <v>1</v>
      </c>
      <c r="J10" s="4">
        <v>1</v>
      </c>
      <c r="K10" s="4" t="s">
        <v>28</v>
      </c>
      <c r="L10" s="4">
        <v>-339</v>
      </c>
      <c r="M10" s="4">
        <v>-339</v>
      </c>
      <c r="N10" s="4" t="s">
        <v>48</v>
      </c>
      <c r="O10" s="4" t="s">
        <v>30</v>
      </c>
      <c r="P10" s="4" t="s">
        <v>31</v>
      </c>
      <c r="Q10" s="4">
        <v>0</v>
      </c>
      <c r="R10" s="6">
        <v>44350</v>
      </c>
      <c r="S10" s="5">
        <v>44366</v>
      </c>
      <c r="T10" s="4" t="s">
        <v>32</v>
      </c>
      <c r="U10" s="4">
        <v>-339</v>
      </c>
      <c r="V10" s="4">
        <v>0</v>
      </c>
      <c r="W10" s="4">
        <v>0</v>
      </c>
      <c r="X10" s="4">
        <v>2142828</v>
      </c>
    </row>
    <row r="11" s="4" customFormat="1" spans="1:24">
      <c r="A11" s="4">
        <v>15336984435</v>
      </c>
      <c r="B11" s="4" t="s">
        <v>24</v>
      </c>
      <c r="C11" s="4" t="s">
        <v>25</v>
      </c>
      <c r="D11" s="4" t="s">
        <v>49</v>
      </c>
      <c r="E11" s="4" t="s">
        <v>50</v>
      </c>
      <c r="F11" s="5">
        <v>44350</v>
      </c>
      <c r="G11" s="5">
        <v>44351</v>
      </c>
      <c r="H11" s="4">
        <v>1</v>
      </c>
      <c r="I11" s="4">
        <v>1</v>
      </c>
      <c r="J11" s="4">
        <v>1</v>
      </c>
      <c r="K11" s="4" t="s">
        <v>28</v>
      </c>
      <c r="L11" s="4">
        <v>456.44</v>
      </c>
      <c r="M11" s="4">
        <v>456.44</v>
      </c>
      <c r="N11" s="4" t="s">
        <v>51</v>
      </c>
      <c r="O11" s="4" t="s">
        <v>30</v>
      </c>
      <c r="P11" s="4" t="s">
        <v>31</v>
      </c>
      <c r="Q11" s="4">
        <v>0</v>
      </c>
      <c r="R11" s="6">
        <v>44350</v>
      </c>
      <c r="S11" s="5">
        <v>44366</v>
      </c>
      <c r="T11" s="4" t="s">
        <v>32</v>
      </c>
      <c r="U11" s="4">
        <v>456.44</v>
      </c>
      <c r="V11" s="4">
        <v>0</v>
      </c>
      <c r="W11" s="4">
        <v>0</v>
      </c>
      <c r="X11" s="4">
        <v>2142963</v>
      </c>
    </row>
    <row r="12" s="4" customFormat="1" spans="1:24">
      <c r="A12" s="4">
        <v>15337064181</v>
      </c>
      <c r="B12" s="4" t="s">
        <v>24</v>
      </c>
      <c r="C12" s="4" t="s">
        <v>25</v>
      </c>
      <c r="D12" s="4" t="s">
        <v>49</v>
      </c>
      <c r="E12" s="4" t="s">
        <v>50</v>
      </c>
      <c r="F12" s="5">
        <v>44350</v>
      </c>
      <c r="G12" s="5">
        <v>44351</v>
      </c>
      <c r="H12" s="4">
        <v>1</v>
      </c>
      <c r="I12" s="4">
        <v>1</v>
      </c>
      <c r="J12" s="4">
        <v>1</v>
      </c>
      <c r="K12" s="4" t="s">
        <v>28</v>
      </c>
      <c r="L12" s="4">
        <v>456.44</v>
      </c>
      <c r="M12" s="4">
        <v>456.44</v>
      </c>
      <c r="N12" s="4" t="s">
        <v>52</v>
      </c>
      <c r="O12" s="4" t="s">
        <v>30</v>
      </c>
      <c r="P12" s="4" t="s">
        <v>31</v>
      </c>
      <c r="Q12" s="4">
        <v>0</v>
      </c>
      <c r="R12" s="6">
        <v>44350</v>
      </c>
      <c r="S12" s="5">
        <v>44366</v>
      </c>
      <c r="T12" s="4" t="s">
        <v>32</v>
      </c>
      <c r="U12" s="4">
        <v>456.44</v>
      </c>
      <c r="V12" s="4">
        <v>0</v>
      </c>
      <c r="W12" s="4">
        <v>0</v>
      </c>
      <c r="X12" s="4">
        <v>2143054</v>
      </c>
    </row>
    <row r="13" s="4" customFormat="1" spans="1:24">
      <c r="A13" s="4">
        <v>15337145674</v>
      </c>
      <c r="B13" s="4" t="s">
        <v>24</v>
      </c>
      <c r="C13" s="4" t="s">
        <v>25</v>
      </c>
      <c r="D13" s="4" t="s">
        <v>53</v>
      </c>
      <c r="E13" s="4" t="s">
        <v>54</v>
      </c>
      <c r="F13" s="5">
        <v>44350</v>
      </c>
      <c r="G13" s="5">
        <v>44351</v>
      </c>
      <c r="H13" s="4">
        <v>1</v>
      </c>
      <c r="I13" s="4">
        <v>1</v>
      </c>
      <c r="J13" s="4">
        <v>1</v>
      </c>
      <c r="K13" s="4" t="s">
        <v>28</v>
      </c>
      <c r="L13" s="4">
        <v>240</v>
      </c>
      <c r="M13" s="4">
        <v>240</v>
      </c>
      <c r="N13" s="4" t="s">
        <v>55</v>
      </c>
      <c r="O13" s="4" t="s">
        <v>30</v>
      </c>
      <c r="P13" s="4" t="s">
        <v>31</v>
      </c>
      <c r="Q13" s="4">
        <v>0</v>
      </c>
      <c r="R13" s="6">
        <v>44350</v>
      </c>
      <c r="S13" s="5">
        <v>44366</v>
      </c>
      <c r="T13" s="4" t="s">
        <v>32</v>
      </c>
      <c r="U13" s="4">
        <v>240</v>
      </c>
      <c r="V13" s="4">
        <v>0</v>
      </c>
      <c r="W13" s="4">
        <v>0</v>
      </c>
      <c r="X13" s="4">
        <v>2143140</v>
      </c>
    </row>
    <row r="14" s="4" customFormat="1" spans="1:24">
      <c r="A14" s="4">
        <v>15337412844</v>
      </c>
      <c r="B14" s="4" t="s">
        <v>24</v>
      </c>
      <c r="C14" s="4" t="s">
        <v>25</v>
      </c>
      <c r="D14" s="4" t="s">
        <v>56</v>
      </c>
      <c r="E14" s="4" t="s">
        <v>57</v>
      </c>
      <c r="F14" s="5">
        <v>44350</v>
      </c>
      <c r="G14" s="5">
        <v>44351</v>
      </c>
      <c r="H14" s="4">
        <v>1</v>
      </c>
      <c r="I14" s="4">
        <v>1</v>
      </c>
      <c r="J14" s="4">
        <v>1</v>
      </c>
      <c r="K14" s="4" t="s">
        <v>28</v>
      </c>
      <c r="L14" s="4">
        <v>367.43</v>
      </c>
      <c r="M14" s="4">
        <v>367.43</v>
      </c>
      <c r="N14" s="4" t="s">
        <v>58</v>
      </c>
      <c r="O14" s="4" t="s">
        <v>30</v>
      </c>
      <c r="P14" s="4" t="s">
        <v>31</v>
      </c>
      <c r="Q14" s="4">
        <v>0</v>
      </c>
      <c r="R14" s="6">
        <v>44350</v>
      </c>
      <c r="S14" s="5">
        <v>44366</v>
      </c>
      <c r="T14" s="4" t="s">
        <v>32</v>
      </c>
      <c r="U14" s="4">
        <v>367.43</v>
      </c>
      <c r="V14" s="4">
        <v>0</v>
      </c>
      <c r="W14" s="4">
        <v>0</v>
      </c>
      <c r="X14" s="4">
        <v>2143453</v>
      </c>
    </row>
    <row r="15" s="4" customFormat="1" spans="1:24">
      <c r="A15" s="4">
        <v>15337457595</v>
      </c>
      <c r="B15" s="4" t="s">
        <v>24</v>
      </c>
      <c r="C15" s="4" t="s">
        <v>25</v>
      </c>
      <c r="D15" s="4" t="s">
        <v>59</v>
      </c>
      <c r="E15" s="4" t="s">
        <v>60</v>
      </c>
      <c r="F15" s="5">
        <v>44350</v>
      </c>
      <c r="G15" s="5">
        <v>44351</v>
      </c>
      <c r="H15" s="4">
        <v>1</v>
      </c>
      <c r="I15" s="4">
        <v>1</v>
      </c>
      <c r="J15" s="4">
        <v>1</v>
      </c>
      <c r="K15" s="4" t="s">
        <v>28</v>
      </c>
      <c r="L15" s="4">
        <v>183.29</v>
      </c>
      <c r="M15" s="4">
        <v>183.29</v>
      </c>
      <c r="N15" s="4" t="s">
        <v>61</v>
      </c>
      <c r="O15" s="4" t="s">
        <v>30</v>
      </c>
      <c r="P15" s="4" t="s">
        <v>31</v>
      </c>
      <c r="Q15" s="4">
        <v>0</v>
      </c>
      <c r="R15" s="6">
        <v>44350</v>
      </c>
      <c r="S15" s="5">
        <v>44366</v>
      </c>
      <c r="T15" s="4" t="s">
        <v>32</v>
      </c>
      <c r="U15" s="4">
        <v>183.29</v>
      </c>
      <c r="V15" s="4">
        <v>0</v>
      </c>
      <c r="W15" s="4">
        <v>0</v>
      </c>
      <c r="X15" s="4">
        <v>2143527</v>
      </c>
    </row>
    <row r="16" s="4" customFormat="1" spans="1:23">
      <c r="A16" s="4">
        <v>15337481898</v>
      </c>
      <c r="B16" s="4" t="s">
        <v>24</v>
      </c>
      <c r="C16" s="4" t="s">
        <v>25</v>
      </c>
      <c r="D16" s="4" t="s">
        <v>62</v>
      </c>
      <c r="E16" s="4" t="s">
        <v>63</v>
      </c>
      <c r="F16" s="5">
        <v>44350</v>
      </c>
      <c r="G16" s="5">
        <v>44351</v>
      </c>
      <c r="H16" s="4">
        <v>1</v>
      </c>
      <c r="I16" s="4">
        <v>1</v>
      </c>
      <c r="J16" s="4">
        <v>1</v>
      </c>
      <c r="K16" s="4" t="s">
        <v>28</v>
      </c>
      <c r="L16" s="4">
        <v>50</v>
      </c>
      <c r="M16" s="4">
        <v>50</v>
      </c>
      <c r="N16" s="4" t="s">
        <v>64</v>
      </c>
      <c r="O16" s="4" t="s">
        <v>30</v>
      </c>
      <c r="P16" s="4" t="s">
        <v>31</v>
      </c>
      <c r="Q16" s="4">
        <v>0</v>
      </c>
      <c r="R16" s="6">
        <v>44350</v>
      </c>
      <c r="S16" s="5">
        <v>44366</v>
      </c>
      <c r="T16" s="4" t="s">
        <v>32</v>
      </c>
      <c r="U16" s="4">
        <v>50</v>
      </c>
      <c r="V16" s="4">
        <v>0</v>
      </c>
      <c r="W16" s="4">
        <v>0</v>
      </c>
    </row>
    <row r="17" s="4" customFormat="1" spans="1:24">
      <c r="A17" s="4">
        <v>15337559651</v>
      </c>
      <c r="B17" s="4" t="s">
        <v>24</v>
      </c>
      <c r="C17" s="4" t="s">
        <v>25</v>
      </c>
      <c r="D17" s="4" t="s">
        <v>65</v>
      </c>
      <c r="E17" s="4" t="s">
        <v>66</v>
      </c>
      <c r="F17" s="5">
        <v>44350</v>
      </c>
      <c r="G17" s="5">
        <v>44351</v>
      </c>
      <c r="H17" s="4">
        <v>1</v>
      </c>
      <c r="I17" s="4">
        <v>1</v>
      </c>
      <c r="J17" s="4">
        <v>1</v>
      </c>
      <c r="K17" s="4" t="s">
        <v>28</v>
      </c>
      <c r="L17" s="4">
        <v>527.8</v>
      </c>
      <c r="M17" s="4">
        <v>527.8</v>
      </c>
      <c r="N17" s="4" t="s">
        <v>67</v>
      </c>
      <c r="O17" s="4" t="s">
        <v>30</v>
      </c>
      <c r="P17" s="4" t="s">
        <v>31</v>
      </c>
      <c r="Q17" s="4">
        <v>0</v>
      </c>
      <c r="R17" s="6">
        <v>44350</v>
      </c>
      <c r="S17" s="5">
        <v>44366</v>
      </c>
      <c r="T17" s="4" t="s">
        <v>32</v>
      </c>
      <c r="U17" s="4">
        <v>527.8</v>
      </c>
      <c r="V17" s="4">
        <v>0</v>
      </c>
      <c r="W17" s="4">
        <v>0</v>
      </c>
      <c r="X17" s="4">
        <v>2143660</v>
      </c>
    </row>
    <row r="18" s="4" customFormat="1" spans="1:24">
      <c r="A18" s="4">
        <v>15337578770</v>
      </c>
      <c r="B18" s="4" t="s">
        <v>24</v>
      </c>
      <c r="C18" s="4" t="s">
        <v>25</v>
      </c>
      <c r="D18" s="4" t="s">
        <v>68</v>
      </c>
      <c r="E18" s="4" t="s">
        <v>69</v>
      </c>
      <c r="F18" s="5">
        <v>44350</v>
      </c>
      <c r="G18" s="5">
        <v>44351</v>
      </c>
      <c r="H18" s="4">
        <v>1</v>
      </c>
      <c r="I18" s="4">
        <v>1</v>
      </c>
      <c r="J18" s="4">
        <v>1</v>
      </c>
      <c r="K18" s="4" t="s">
        <v>28</v>
      </c>
      <c r="L18" s="4">
        <v>302.6</v>
      </c>
      <c r="M18" s="4">
        <v>302.6</v>
      </c>
      <c r="N18" s="4" t="s">
        <v>70</v>
      </c>
      <c r="O18" s="4" t="s">
        <v>30</v>
      </c>
      <c r="P18" s="4" t="s">
        <v>31</v>
      </c>
      <c r="Q18" s="4">
        <v>0</v>
      </c>
      <c r="R18" s="6">
        <v>44350</v>
      </c>
      <c r="S18" s="5">
        <v>44366</v>
      </c>
      <c r="T18" s="4" t="s">
        <v>32</v>
      </c>
      <c r="U18" s="4">
        <v>302.6</v>
      </c>
      <c r="V18" s="4">
        <v>0</v>
      </c>
      <c r="W18" s="4">
        <v>0</v>
      </c>
      <c r="X18" s="4">
        <v>2143685</v>
      </c>
    </row>
    <row r="19" s="4" customFormat="1" spans="1:24">
      <c r="A19" s="4">
        <v>15337599360</v>
      </c>
      <c r="B19" s="4" t="s">
        <v>24</v>
      </c>
      <c r="C19" s="4" t="s">
        <v>25</v>
      </c>
      <c r="D19" s="4" t="s">
        <v>65</v>
      </c>
      <c r="E19" s="4" t="s">
        <v>66</v>
      </c>
      <c r="F19" s="5">
        <v>44350</v>
      </c>
      <c r="G19" s="5">
        <v>44351</v>
      </c>
      <c r="H19" s="4">
        <v>1</v>
      </c>
      <c r="I19" s="4">
        <v>1</v>
      </c>
      <c r="J19" s="4">
        <v>1</v>
      </c>
      <c r="K19" s="4" t="s">
        <v>28</v>
      </c>
      <c r="L19" s="4">
        <v>527.8</v>
      </c>
      <c r="M19" s="4">
        <v>527.8</v>
      </c>
      <c r="N19" s="4" t="s">
        <v>71</v>
      </c>
      <c r="O19" s="4" t="s">
        <v>30</v>
      </c>
      <c r="P19" s="4" t="s">
        <v>31</v>
      </c>
      <c r="Q19" s="4">
        <v>0</v>
      </c>
      <c r="R19" s="6">
        <v>44350</v>
      </c>
      <c r="S19" s="5">
        <v>44366</v>
      </c>
      <c r="T19" s="4" t="s">
        <v>32</v>
      </c>
      <c r="U19" s="4">
        <v>527.8</v>
      </c>
      <c r="V19" s="4">
        <v>0</v>
      </c>
      <c r="W19" s="4">
        <v>0</v>
      </c>
      <c r="X19" s="4">
        <v>2143719</v>
      </c>
    </row>
    <row r="20" s="4" customFormat="1" spans="1:24">
      <c r="A20" s="4">
        <v>15337659378</v>
      </c>
      <c r="B20" s="4" t="s">
        <v>24</v>
      </c>
      <c r="C20" s="4" t="s">
        <v>25</v>
      </c>
      <c r="D20" s="4" t="s">
        <v>65</v>
      </c>
      <c r="E20" s="4" t="s">
        <v>66</v>
      </c>
      <c r="F20" s="5">
        <v>44350</v>
      </c>
      <c r="G20" s="5">
        <v>44351</v>
      </c>
      <c r="H20" s="4">
        <v>1</v>
      </c>
      <c r="I20" s="4">
        <v>1</v>
      </c>
      <c r="J20" s="4">
        <v>1</v>
      </c>
      <c r="K20" s="4" t="s">
        <v>28</v>
      </c>
      <c r="L20" s="4">
        <v>527.8</v>
      </c>
      <c r="M20" s="4">
        <v>527.8</v>
      </c>
      <c r="N20" s="4" t="s">
        <v>72</v>
      </c>
      <c r="O20" s="4" t="s">
        <v>30</v>
      </c>
      <c r="P20" s="4" t="s">
        <v>31</v>
      </c>
      <c r="Q20" s="4">
        <v>0</v>
      </c>
      <c r="R20" s="6">
        <v>44350</v>
      </c>
      <c r="S20" s="5">
        <v>44366</v>
      </c>
      <c r="T20" s="4" t="s">
        <v>32</v>
      </c>
      <c r="U20" s="4">
        <v>527.8</v>
      </c>
      <c r="V20" s="4">
        <v>0</v>
      </c>
      <c r="W20" s="4">
        <v>0</v>
      </c>
      <c r="X20" s="4">
        <v>2143802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C39" sqref="C38:D39"/>
    </sheetView>
  </sheetViews>
  <sheetFormatPr defaultColWidth="9" defaultRowHeight="13.5"/>
  <cols>
    <col min="1" max="1" width="13" style="4" customWidth="1"/>
    <col min="2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hidden="1" spans="1:9">
      <c r="A2" s="4">
        <v>15325126808</v>
      </c>
      <c r="B2" s="5">
        <v>44348</v>
      </c>
      <c r="C2" s="5">
        <v>44351</v>
      </c>
      <c r="D2" s="4">
        <v>0</v>
      </c>
      <c r="E2" s="4" t="str">
        <f>VLOOKUP(A2,HOP!A:L,12,0)</f>
        <v>0.00</v>
      </c>
      <c r="F2" s="4" t="str">
        <f>VLOOKUP(A2,HOP!A:C,3,0)</f>
        <v>2134921</v>
      </c>
      <c r="G2" s="4">
        <f>D2-E2</f>
        <v>0</v>
      </c>
      <c r="H2" s="4" t="str">
        <f>$H$1&amp;F2</f>
        <v>，2134921</v>
      </c>
      <c r="I2" s="4" t="str">
        <f>VLOOKUP(A2,HOP!A:T,20,0)</f>
        <v>Saas酒店</v>
      </c>
    </row>
    <row r="3" s="4" customFormat="1" hidden="1" spans="1:9">
      <c r="A3" s="4">
        <v>15335910856</v>
      </c>
      <c r="B3" s="5">
        <v>44349</v>
      </c>
      <c r="C3" s="5">
        <v>44351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spans="1:9">
      <c r="A4" s="4">
        <v>15335965909</v>
      </c>
      <c r="B4" s="5">
        <v>44349</v>
      </c>
      <c r="C4" s="5">
        <v>44351</v>
      </c>
      <c r="D4" s="4">
        <v>1340</v>
      </c>
      <c r="E4" s="4" t="str">
        <f>VLOOKUP(A4,HOP!A:L,12,0)</f>
        <v>1340.00</v>
      </c>
      <c r="F4" s="4" t="str">
        <f>VLOOKUP(A4,HOP!A:C,3,0)</f>
        <v>2141652</v>
      </c>
      <c r="G4" s="4">
        <f>D4-E4</f>
        <v>0</v>
      </c>
      <c r="H4" s="4" t="str">
        <f>$H$1&amp;F4</f>
        <v>，2141652</v>
      </c>
      <c r="I4" s="4" t="str">
        <f>VLOOKUP(A4,HOP!A:T,20,0)</f>
        <v>直采</v>
      </c>
    </row>
    <row r="5" s="4" customFormat="1" spans="1:9">
      <c r="A5" s="4">
        <v>15336607169</v>
      </c>
      <c r="B5" s="5">
        <v>44350</v>
      </c>
      <c r="C5" s="5">
        <v>44351</v>
      </c>
      <c r="D5" s="4">
        <v>376.44</v>
      </c>
      <c r="E5" s="4" t="str">
        <f>VLOOKUP(A5,HOP!A:L,12,0)</f>
        <v>376.44</v>
      </c>
      <c r="F5" s="4" t="str">
        <f>VLOOKUP(A5,HOP!A:C,3,0)</f>
        <v>2142455</v>
      </c>
      <c r="G5" s="4">
        <f>D5-E5</f>
        <v>0</v>
      </c>
      <c r="H5" s="4" t="str">
        <f>$H$1&amp;F5</f>
        <v>，2142455</v>
      </c>
      <c r="I5" s="4" t="str">
        <f>VLOOKUP(A5,HOP!A:T,20,0)</f>
        <v>直连</v>
      </c>
    </row>
    <row r="6" s="4" customFormat="1" spans="1:9">
      <c r="A6" s="4">
        <v>15336878071</v>
      </c>
      <c r="B6" s="5">
        <v>44350</v>
      </c>
      <c r="C6" s="5">
        <v>44351</v>
      </c>
      <c r="D6" s="4">
        <v>191.19</v>
      </c>
      <c r="E6" s="4" t="str">
        <f>VLOOKUP(A6,HOP!A:L,12,0)</f>
        <v>191.19</v>
      </c>
      <c r="F6" s="4" t="str">
        <f>VLOOKUP(A6,HOP!A:C,3,0)</f>
        <v>2142834</v>
      </c>
      <c r="G6" s="4">
        <f>D6-E6</f>
        <v>0</v>
      </c>
      <c r="H6" s="4" t="str">
        <f>$H$1&amp;F6</f>
        <v>，2142834</v>
      </c>
      <c r="I6" s="4" t="str">
        <f>VLOOKUP(A6,HOP!A:T,20,0)</f>
        <v>直连</v>
      </c>
    </row>
    <row r="7" s="4" customFormat="1" hidden="1" spans="1:9">
      <c r="A7" s="4">
        <v>15336876602</v>
      </c>
      <c r="B7" s="5">
        <v>44350</v>
      </c>
      <c r="C7" s="5">
        <v>44351</v>
      </c>
      <c r="D7" s="4">
        <v>0</v>
      </c>
      <c r="E7" s="4" t="str">
        <f>VLOOKUP(A7,HOP!A:L,12,0)</f>
        <v>0.00</v>
      </c>
      <c r="F7" s="4" t="str">
        <f>VLOOKUP(A7,HOP!A:C,3,0)</f>
        <v>2142828</v>
      </c>
      <c r="G7" s="4">
        <f>D7-E7</f>
        <v>0</v>
      </c>
      <c r="H7" s="4" t="str">
        <f>$H$1&amp;F7</f>
        <v>，2142828</v>
      </c>
      <c r="I7" s="4" t="str">
        <f>VLOOKUP(A7,HOP!A:T,20,0)</f>
        <v>直采</v>
      </c>
    </row>
    <row r="8" s="4" customFormat="1" spans="1:9">
      <c r="A8" s="4">
        <v>15336984435</v>
      </c>
      <c r="B8" s="5">
        <v>44350</v>
      </c>
      <c r="C8" s="5">
        <v>44351</v>
      </c>
      <c r="D8" s="4">
        <v>456.44</v>
      </c>
      <c r="E8" s="4" t="str">
        <f>VLOOKUP(A8,HOP!A:L,12,0)</f>
        <v>456.44</v>
      </c>
      <c r="F8" s="4" t="str">
        <f>VLOOKUP(A8,HOP!A:C,3,0)</f>
        <v>2142963</v>
      </c>
      <c r="G8" s="4">
        <f t="shared" ref="G8:G17" si="0">D8-E8</f>
        <v>0</v>
      </c>
      <c r="H8" s="4" t="str">
        <f t="shared" ref="H8:H17" si="1">$H$1&amp;F8</f>
        <v>，2142963</v>
      </c>
      <c r="I8" s="4" t="str">
        <f>VLOOKUP(A8,HOP!A:T,20,0)</f>
        <v>直连</v>
      </c>
    </row>
    <row r="9" s="4" customFormat="1" spans="1:9">
      <c r="A9" s="4">
        <v>15337064181</v>
      </c>
      <c r="B9" s="5">
        <v>44350</v>
      </c>
      <c r="C9" s="5">
        <v>44351</v>
      </c>
      <c r="D9" s="4">
        <v>456.44</v>
      </c>
      <c r="E9" s="4" t="str">
        <f>VLOOKUP(A9,HOP!A:L,12,0)</f>
        <v>456.44</v>
      </c>
      <c r="F9" s="4" t="str">
        <f>VLOOKUP(A9,HOP!A:C,3,0)</f>
        <v>2143054</v>
      </c>
      <c r="G9" s="4">
        <f t="shared" si="0"/>
        <v>0</v>
      </c>
      <c r="H9" s="4" t="str">
        <f t="shared" si="1"/>
        <v>，2143054</v>
      </c>
      <c r="I9" s="4" t="str">
        <f>VLOOKUP(A9,HOP!A:T,20,0)</f>
        <v>直连</v>
      </c>
    </row>
    <row r="10" s="4" customFormat="1" spans="1:9">
      <c r="A10" s="4">
        <v>15337145674</v>
      </c>
      <c r="B10" s="5">
        <v>44350</v>
      </c>
      <c r="C10" s="5">
        <v>44351</v>
      </c>
      <c r="D10" s="4">
        <v>240</v>
      </c>
      <c r="E10" s="4" t="str">
        <f>VLOOKUP(A10,HOP!A:L,12,0)</f>
        <v>240.00</v>
      </c>
      <c r="F10" s="4" t="str">
        <f>VLOOKUP(A10,HOP!A:C,3,0)</f>
        <v>2143140</v>
      </c>
      <c r="G10" s="4">
        <f t="shared" si="0"/>
        <v>0</v>
      </c>
      <c r="H10" s="4" t="str">
        <f t="shared" si="1"/>
        <v>，2143140</v>
      </c>
      <c r="I10" s="4" t="str">
        <f>VLOOKUP(A10,HOP!A:T,20,0)</f>
        <v>直采</v>
      </c>
    </row>
    <row r="11" s="4" customFormat="1" spans="1:9">
      <c r="A11" s="4">
        <v>15337412844</v>
      </c>
      <c r="B11" s="5">
        <v>44350</v>
      </c>
      <c r="C11" s="5">
        <v>44351</v>
      </c>
      <c r="D11" s="4">
        <v>367.43</v>
      </c>
      <c r="E11" s="4" t="str">
        <f>VLOOKUP(A11,HOP!A:L,12,0)</f>
        <v>367.43</v>
      </c>
      <c r="F11" s="4" t="str">
        <f>VLOOKUP(A11,HOP!A:C,3,0)</f>
        <v>2143453</v>
      </c>
      <c r="G11" s="4">
        <f t="shared" si="0"/>
        <v>0</v>
      </c>
      <c r="H11" s="4" t="str">
        <f t="shared" si="1"/>
        <v>，2143453</v>
      </c>
      <c r="I11" s="4" t="str">
        <f>VLOOKUP(A11,HOP!A:T,20,0)</f>
        <v>直连</v>
      </c>
    </row>
    <row r="12" s="4" customFormat="1" spans="1:9">
      <c r="A12" s="4">
        <v>15337457595</v>
      </c>
      <c r="B12" s="5">
        <v>44350</v>
      </c>
      <c r="C12" s="5">
        <v>44351</v>
      </c>
      <c r="D12" s="4">
        <v>183.29</v>
      </c>
      <c r="E12" s="4" t="str">
        <f>VLOOKUP(A12,HOP!A:L,12,0)</f>
        <v>183.29</v>
      </c>
      <c r="F12" s="4" t="str">
        <f>VLOOKUP(A12,HOP!A:C,3,0)</f>
        <v>2143527</v>
      </c>
      <c r="G12" s="4">
        <f t="shared" si="0"/>
        <v>0</v>
      </c>
      <c r="H12" s="4" t="str">
        <f t="shared" si="1"/>
        <v>，2143527</v>
      </c>
      <c r="I12" s="4" t="str">
        <f>VLOOKUP(A12,HOP!A:T,20,0)</f>
        <v>直连</v>
      </c>
    </row>
    <row r="13" s="4" customFormat="1" spans="1:9">
      <c r="A13" s="4">
        <v>15337481898</v>
      </c>
      <c r="B13" s="5">
        <v>44350</v>
      </c>
      <c r="C13" s="5">
        <v>44351</v>
      </c>
      <c r="D13" s="4">
        <v>50</v>
      </c>
      <c r="E13" s="4" t="str">
        <f>VLOOKUP(A13,HOP!A:L,12,0)</f>
        <v>50.00</v>
      </c>
      <c r="F13" s="4" t="str">
        <f>VLOOKUP(A13,HOP!A:C,3,0)</f>
        <v>2143557</v>
      </c>
      <c r="G13" s="4">
        <f t="shared" si="0"/>
        <v>0</v>
      </c>
      <c r="H13" s="4" t="str">
        <f t="shared" si="1"/>
        <v>，2143557</v>
      </c>
      <c r="I13" s="4" t="str">
        <f>VLOOKUP(A13,HOP!A:T,20,0)</f>
        <v>Saas酒店</v>
      </c>
    </row>
    <row r="14" s="4" customFormat="1" spans="1:9">
      <c r="A14" s="4">
        <v>15337559651</v>
      </c>
      <c r="B14" s="5">
        <v>44350</v>
      </c>
      <c r="C14" s="5">
        <v>44351</v>
      </c>
      <c r="D14" s="4">
        <v>527.8</v>
      </c>
      <c r="E14" s="4" t="str">
        <f>VLOOKUP(A14,HOP!A:L,12,0)</f>
        <v>527.80</v>
      </c>
      <c r="F14" s="4" t="str">
        <f>VLOOKUP(A14,HOP!A:C,3,0)</f>
        <v>2143660</v>
      </c>
      <c r="G14" s="4">
        <f t="shared" si="0"/>
        <v>0</v>
      </c>
      <c r="H14" s="4" t="str">
        <f t="shared" si="1"/>
        <v>，2143660</v>
      </c>
      <c r="I14" s="4" t="str">
        <f>VLOOKUP(A14,HOP!A:T,20,0)</f>
        <v>直连</v>
      </c>
    </row>
    <row r="15" s="4" customFormat="1" spans="1:9">
      <c r="A15" s="4">
        <v>15337578770</v>
      </c>
      <c r="B15" s="5">
        <v>44350</v>
      </c>
      <c r="C15" s="5">
        <v>44351</v>
      </c>
      <c r="D15" s="4">
        <v>302.6</v>
      </c>
      <c r="E15" s="4" t="str">
        <f>VLOOKUP(A15,HOP!A:L,12,0)</f>
        <v>302.60</v>
      </c>
      <c r="F15" s="4" t="str">
        <f>VLOOKUP(A15,HOP!A:C,3,0)</f>
        <v>2143685</v>
      </c>
      <c r="G15" s="4">
        <f t="shared" si="0"/>
        <v>0</v>
      </c>
      <c r="H15" s="4" t="str">
        <f t="shared" si="1"/>
        <v>，2143685</v>
      </c>
      <c r="I15" s="4" t="str">
        <f>VLOOKUP(A15,HOP!A:T,20,0)</f>
        <v>直连</v>
      </c>
    </row>
    <row r="16" s="4" customFormat="1" spans="1:9">
      <c r="A16" s="4">
        <v>15337599360</v>
      </c>
      <c r="B16" s="5">
        <v>44350</v>
      </c>
      <c r="C16" s="5">
        <v>44351</v>
      </c>
      <c r="D16" s="4">
        <v>527.8</v>
      </c>
      <c r="E16" s="4" t="str">
        <f>VLOOKUP(A16,HOP!A:L,12,0)</f>
        <v>527.80</v>
      </c>
      <c r="F16" s="4" t="str">
        <f>VLOOKUP(A16,HOP!A:C,3,0)</f>
        <v>2143719</v>
      </c>
      <c r="G16" s="4">
        <f t="shared" si="0"/>
        <v>0</v>
      </c>
      <c r="H16" s="4" t="str">
        <f t="shared" si="1"/>
        <v>，2143719</v>
      </c>
      <c r="I16" s="4" t="str">
        <f>VLOOKUP(A16,HOP!A:T,20,0)</f>
        <v>直连</v>
      </c>
    </row>
    <row r="17" s="4" customFormat="1" spans="1:9">
      <c r="A17" s="4">
        <v>15337659378</v>
      </c>
      <c r="B17" s="5">
        <v>44350</v>
      </c>
      <c r="C17" s="5">
        <v>44351</v>
      </c>
      <c r="D17" s="4">
        <v>527.8</v>
      </c>
      <c r="E17" s="4" t="str">
        <f>VLOOKUP(A17,HOP!A:L,12,0)</f>
        <v>527.80</v>
      </c>
      <c r="F17" s="4" t="str">
        <f>VLOOKUP(A17,HOP!A:C,3,0)</f>
        <v>2143802</v>
      </c>
      <c r="G17" s="4">
        <f t="shared" si="0"/>
        <v>0</v>
      </c>
      <c r="H17" s="4" t="str">
        <f t="shared" si="1"/>
        <v>，2143802</v>
      </c>
      <c r="I17" s="4" t="str">
        <f>VLOOKUP(A17,HOP!A:T,20,0)</f>
        <v>直连</v>
      </c>
    </row>
    <row r="19" spans="4:4">
      <c r="D19" s="4">
        <f>SUM(D2:D18)</f>
        <v>5547.23</v>
      </c>
    </row>
    <row r="20" spans="4:4">
      <c r="D20" s="4" t="s">
        <v>74</v>
      </c>
    </row>
    <row r="23" spans="1:3">
      <c r="A23" s="4" t="s">
        <v>75</v>
      </c>
      <c r="C23" s="4">
        <v>1580</v>
      </c>
    </row>
    <row r="24" spans="1:3">
      <c r="A24" s="4" t="s">
        <v>76</v>
      </c>
      <c r="C24" s="4">
        <v>3917.23</v>
      </c>
    </row>
    <row r="25" spans="1:3">
      <c r="A25" s="4" t="s">
        <v>77</v>
      </c>
      <c r="C25" s="4">
        <v>50</v>
      </c>
    </row>
    <row r="26" spans="1:3">
      <c r="A26" s="4" t="s">
        <v>78</v>
      </c>
      <c r="C26" s="4">
        <f>SUBTOTAL(9,C23:C25)</f>
        <v>5547.23</v>
      </c>
    </row>
  </sheetData>
  <autoFilter ref="A1:XFD23">
    <filterColumn colId="3">
      <filters blank="1">
        <filter val="50"/>
        <filter val="240"/>
        <filter val="1340"/>
        <filter val="367.43"/>
        <filter val="5547.23"/>
        <filter val="376.44"/>
        <filter val="456.44"/>
        <filter val="302.6"/>
        <filter val="527.8"/>
        <filter val="5547.23 CNY"/>
        <filter val="183.29"/>
        <filter val="191.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E25" sqref="E2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</row>
    <row r="2" s="1" customFormat="1" spans="1:20">
      <c r="A2" s="3">
        <v>15325126808</v>
      </c>
      <c r="B2" s="1" t="s">
        <v>96</v>
      </c>
      <c r="C2" s="1" t="s">
        <v>97</v>
      </c>
      <c r="D2" s="1" t="s">
        <v>98</v>
      </c>
      <c r="E2" s="1" t="s">
        <v>29</v>
      </c>
      <c r="F2" s="1" t="s">
        <v>99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102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</row>
    <row r="3" s="1" customFormat="1" spans="1:20">
      <c r="A3" s="3">
        <v>15335965909</v>
      </c>
      <c r="B3" s="1" t="s">
        <v>110</v>
      </c>
      <c r="C3" s="1" t="s">
        <v>111</v>
      </c>
      <c r="D3" s="1" t="s">
        <v>112</v>
      </c>
      <c r="E3" s="1" t="s">
        <v>39</v>
      </c>
      <c r="F3" s="1" t="s">
        <v>110</v>
      </c>
      <c r="G3" s="1" t="s">
        <v>100</v>
      </c>
      <c r="H3" s="1" t="s">
        <v>101</v>
      </c>
      <c r="I3" s="1" t="s">
        <v>113</v>
      </c>
      <c r="J3" s="1" t="s">
        <v>103</v>
      </c>
      <c r="K3" s="1" t="s">
        <v>113</v>
      </c>
      <c r="L3" s="1" t="s">
        <v>113</v>
      </c>
      <c r="M3" s="1" t="s">
        <v>104</v>
      </c>
      <c r="N3" s="1" t="s">
        <v>104</v>
      </c>
      <c r="O3" s="1" t="s">
        <v>102</v>
      </c>
      <c r="P3" s="1" t="s">
        <v>105</v>
      </c>
      <c r="Q3" s="1" t="s">
        <v>114</v>
      </c>
      <c r="R3" s="1" t="s">
        <v>107</v>
      </c>
      <c r="S3" s="1" t="s">
        <v>108</v>
      </c>
      <c r="T3" s="1" t="s">
        <v>115</v>
      </c>
    </row>
    <row r="4" s="1" customFormat="1" spans="1:20">
      <c r="A4" s="3">
        <v>15336607169</v>
      </c>
      <c r="B4" s="1" t="s">
        <v>110</v>
      </c>
      <c r="C4" s="1" t="s">
        <v>116</v>
      </c>
      <c r="D4" s="1" t="s">
        <v>117</v>
      </c>
      <c r="E4" s="1" t="s">
        <v>42</v>
      </c>
      <c r="F4" s="1" t="s">
        <v>118</v>
      </c>
      <c r="G4" s="1" t="s">
        <v>100</v>
      </c>
      <c r="H4" s="1" t="s">
        <v>101</v>
      </c>
      <c r="I4" s="1" t="s">
        <v>119</v>
      </c>
      <c r="J4" s="1" t="s">
        <v>103</v>
      </c>
      <c r="K4" s="1" t="s">
        <v>119</v>
      </c>
      <c r="L4" s="1" t="s">
        <v>119</v>
      </c>
      <c r="M4" s="1" t="s">
        <v>104</v>
      </c>
      <c r="N4" s="1" t="s">
        <v>104</v>
      </c>
      <c r="O4" s="1" t="s">
        <v>102</v>
      </c>
      <c r="P4" s="1" t="s">
        <v>105</v>
      </c>
      <c r="Q4" s="1" t="s">
        <v>120</v>
      </c>
      <c r="R4" s="1" t="s">
        <v>107</v>
      </c>
      <c r="S4" s="1" t="s">
        <v>108</v>
      </c>
      <c r="T4" s="1" t="s">
        <v>121</v>
      </c>
    </row>
    <row r="5" s="1" customFormat="1" spans="1:20">
      <c r="A5" s="3">
        <v>15336876602</v>
      </c>
      <c r="B5" s="1" t="s">
        <v>118</v>
      </c>
      <c r="C5" s="1" t="s">
        <v>122</v>
      </c>
      <c r="D5" s="1" t="s">
        <v>123</v>
      </c>
      <c r="E5" s="1" t="s">
        <v>48</v>
      </c>
      <c r="F5" s="1" t="s">
        <v>118</v>
      </c>
      <c r="G5" s="1" t="s">
        <v>100</v>
      </c>
      <c r="H5" s="1" t="s">
        <v>101</v>
      </c>
      <c r="I5" s="1" t="s">
        <v>102</v>
      </c>
      <c r="J5" s="1" t="s">
        <v>103</v>
      </c>
      <c r="K5" s="1" t="s">
        <v>102</v>
      </c>
      <c r="L5" s="1" t="s">
        <v>102</v>
      </c>
      <c r="M5" s="1" t="s">
        <v>104</v>
      </c>
      <c r="N5" s="1" t="s">
        <v>104</v>
      </c>
      <c r="O5" s="1" t="s">
        <v>102</v>
      </c>
      <c r="P5" s="1" t="s">
        <v>105</v>
      </c>
      <c r="Q5" s="1" t="s">
        <v>124</v>
      </c>
      <c r="R5" s="1" t="s">
        <v>107</v>
      </c>
      <c r="S5" s="1" t="s">
        <v>108</v>
      </c>
      <c r="T5" s="1" t="s">
        <v>115</v>
      </c>
    </row>
    <row r="6" s="1" customFormat="1" spans="1:20">
      <c r="A6" s="3">
        <v>15336878071</v>
      </c>
      <c r="B6" s="1" t="s">
        <v>118</v>
      </c>
      <c r="C6" s="1" t="s">
        <v>125</v>
      </c>
      <c r="D6" s="1" t="s">
        <v>126</v>
      </c>
      <c r="E6" s="1" t="s">
        <v>45</v>
      </c>
      <c r="F6" s="1" t="s">
        <v>118</v>
      </c>
      <c r="G6" s="1" t="s">
        <v>100</v>
      </c>
      <c r="H6" s="1" t="s">
        <v>101</v>
      </c>
      <c r="I6" s="1" t="s">
        <v>127</v>
      </c>
      <c r="J6" s="1" t="s">
        <v>103</v>
      </c>
      <c r="K6" s="1" t="s">
        <v>127</v>
      </c>
      <c r="L6" s="1" t="s">
        <v>127</v>
      </c>
      <c r="M6" s="1" t="s">
        <v>104</v>
      </c>
      <c r="N6" s="1" t="s">
        <v>104</v>
      </c>
      <c r="O6" s="1" t="s">
        <v>102</v>
      </c>
      <c r="P6" s="1" t="s">
        <v>105</v>
      </c>
      <c r="Q6" s="1" t="s">
        <v>128</v>
      </c>
      <c r="R6" s="1" t="s">
        <v>107</v>
      </c>
      <c r="S6" s="1" t="s">
        <v>108</v>
      </c>
      <c r="T6" s="1" t="s">
        <v>121</v>
      </c>
    </row>
    <row r="7" s="1" customFormat="1" spans="1:20">
      <c r="A7" s="3">
        <v>15336984435</v>
      </c>
      <c r="B7" s="1" t="s">
        <v>118</v>
      </c>
      <c r="C7" s="1" t="s">
        <v>129</v>
      </c>
      <c r="D7" s="1" t="s">
        <v>130</v>
      </c>
      <c r="E7" s="1" t="s">
        <v>51</v>
      </c>
      <c r="F7" s="1" t="s">
        <v>118</v>
      </c>
      <c r="G7" s="1" t="s">
        <v>100</v>
      </c>
      <c r="H7" s="1" t="s">
        <v>101</v>
      </c>
      <c r="I7" s="1" t="s">
        <v>131</v>
      </c>
      <c r="J7" s="1" t="s">
        <v>103</v>
      </c>
      <c r="K7" s="1" t="s">
        <v>131</v>
      </c>
      <c r="L7" s="1" t="s">
        <v>131</v>
      </c>
      <c r="M7" s="1" t="s">
        <v>104</v>
      </c>
      <c r="N7" s="1" t="s">
        <v>104</v>
      </c>
      <c r="O7" s="1" t="s">
        <v>102</v>
      </c>
      <c r="P7" s="1" t="s">
        <v>105</v>
      </c>
      <c r="Q7" s="1" t="s">
        <v>132</v>
      </c>
      <c r="R7" s="1" t="s">
        <v>107</v>
      </c>
      <c r="S7" s="1" t="s">
        <v>108</v>
      </c>
      <c r="T7" s="1" t="s">
        <v>121</v>
      </c>
    </row>
    <row r="8" s="1" customFormat="1" spans="1:20">
      <c r="A8" s="3">
        <v>15337064181</v>
      </c>
      <c r="B8" s="1" t="s">
        <v>118</v>
      </c>
      <c r="C8" s="1" t="s">
        <v>133</v>
      </c>
      <c r="D8" s="1" t="s">
        <v>130</v>
      </c>
      <c r="E8" s="1" t="s">
        <v>52</v>
      </c>
      <c r="F8" s="1" t="s">
        <v>118</v>
      </c>
      <c r="G8" s="1" t="s">
        <v>100</v>
      </c>
      <c r="H8" s="1" t="s">
        <v>101</v>
      </c>
      <c r="I8" s="1" t="s">
        <v>131</v>
      </c>
      <c r="J8" s="1" t="s">
        <v>103</v>
      </c>
      <c r="K8" s="1" t="s">
        <v>131</v>
      </c>
      <c r="L8" s="1" t="s">
        <v>131</v>
      </c>
      <c r="M8" s="1" t="s">
        <v>104</v>
      </c>
      <c r="N8" s="1" t="s">
        <v>104</v>
      </c>
      <c r="O8" s="1" t="s">
        <v>102</v>
      </c>
      <c r="P8" s="1" t="s">
        <v>105</v>
      </c>
      <c r="Q8" s="1" t="s">
        <v>134</v>
      </c>
      <c r="R8" s="1" t="s">
        <v>107</v>
      </c>
      <c r="S8" s="1" t="s">
        <v>108</v>
      </c>
      <c r="T8" s="1" t="s">
        <v>121</v>
      </c>
    </row>
    <row r="9" s="1" customFormat="1" spans="1:20">
      <c r="A9" s="3">
        <v>15337145674</v>
      </c>
      <c r="B9" s="1" t="s">
        <v>118</v>
      </c>
      <c r="C9" s="1" t="s">
        <v>135</v>
      </c>
      <c r="D9" s="1" t="s">
        <v>136</v>
      </c>
      <c r="E9" s="1" t="s">
        <v>55</v>
      </c>
      <c r="F9" s="1" t="s">
        <v>118</v>
      </c>
      <c r="G9" s="1" t="s">
        <v>100</v>
      </c>
      <c r="H9" s="1" t="s">
        <v>101</v>
      </c>
      <c r="I9" s="1" t="s">
        <v>137</v>
      </c>
      <c r="J9" s="1" t="s">
        <v>103</v>
      </c>
      <c r="K9" s="1" t="s">
        <v>137</v>
      </c>
      <c r="L9" s="1" t="s">
        <v>137</v>
      </c>
      <c r="M9" s="1" t="s">
        <v>104</v>
      </c>
      <c r="N9" s="1" t="s">
        <v>104</v>
      </c>
      <c r="O9" s="1" t="s">
        <v>102</v>
      </c>
      <c r="P9" s="1" t="s">
        <v>105</v>
      </c>
      <c r="Q9" s="1" t="s">
        <v>138</v>
      </c>
      <c r="R9" s="1" t="s">
        <v>107</v>
      </c>
      <c r="S9" s="1" t="s">
        <v>108</v>
      </c>
      <c r="T9" s="1" t="s">
        <v>115</v>
      </c>
    </row>
    <row r="10" s="1" customFormat="1" spans="1:20">
      <c r="A10" s="3">
        <v>15337412844</v>
      </c>
      <c r="B10" s="1" t="s">
        <v>118</v>
      </c>
      <c r="C10" s="1" t="s">
        <v>139</v>
      </c>
      <c r="D10" s="1" t="s">
        <v>140</v>
      </c>
      <c r="E10" s="1" t="s">
        <v>58</v>
      </c>
      <c r="F10" s="1" t="s">
        <v>118</v>
      </c>
      <c r="G10" s="1" t="s">
        <v>100</v>
      </c>
      <c r="H10" s="1" t="s">
        <v>101</v>
      </c>
      <c r="I10" s="1" t="s">
        <v>141</v>
      </c>
      <c r="J10" s="1" t="s">
        <v>103</v>
      </c>
      <c r="K10" s="1" t="s">
        <v>141</v>
      </c>
      <c r="L10" s="1" t="s">
        <v>141</v>
      </c>
      <c r="M10" s="1" t="s">
        <v>104</v>
      </c>
      <c r="N10" s="1" t="s">
        <v>104</v>
      </c>
      <c r="O10" s="1" t="s">
        <v>102</v>
      </c>
      <c r="P10" s="1" t="s">
        <v>105</v>
      </c>
      <c r="Q10" s="1" t="s">
        <v>142</v>
      </c>
      <c r="R10" s="1" t="s">
        <v>107</v>
      </c>
      <c r="S10" s="1" t="s">
        <v>108</v>
      </c>
      <c r="T10" s="1" t="s">
        <v>121</v>
      </c>
    </row>
    <row r="11" s="1" customFormat="1" spans="1:20">
      <c r="A11" s="3">
        <v>15337457595</v>
      </c>
      <c r="B11" s="1" t="s">
        <v>118</v>
      </c>
      <c r="C11" s="1" t="s">
        <v>143</v>
      </c>
      <c r="D11" s="1" t="s">
        <v>144</v>
      </c>
      <c r="E11" s="1" t="s">
        <v>61</v>
      </c>
      <c r="F11" s="1" t="s">
        <v>118</v>
      </c>
      <c r="G11" s="1" t="s">
        <v>100</v>
      </c>
      <c r="H11" s="1" t="s">
        <v>101</v>
      </c>
      <c r="I11" s="1" t="s">
        <v>145</v>
      </c>
      <c r="J11" s="1" t="s">
        <v>103</v>
      </c>
      <c r="K11" s="1" t="s">
        <v>145</v>
      </c>
      <c r="L11" s="1" t="s">
        <v>145</v>
      </c>
      <c r="M11" s="1" t="s">
        <v>104</v>
      </c>
      <c r="N11" s="1" t="s">
        <v>104</v>
      </c>
      <c r="O11" s="1" t="s">
        <v>102</v>
      </c>
      <c r="P11" s="1" t="s">
        <v>105</v>
      </c>
      <c r="Q11" s="1" t="s">
        <v>146</v>
      </c>
      <c r="R11" s="1" t="s">
        <v>107</v>
      </c>
      <c r="S11" s="1" t="s">
        <v>108</v>
      </c>
      <c r="T11" s="1" t="s">
        <v>121</v>
      </c>
    </row>
    <row r="12" s="1" customFormat="1" spans="1:20">
      <c r="A12" s="3">
        <v>15337481898</v>
      </c>
      <c r="B12" s="1" t="s">
        <v>118</v>
      </c>
      <c r="C12" s="1" t="s">
        <v>147</v>
      </c>
      <c r="D12" s="1" t="s">
        <v>148</v>
      </c>
      <c r="E12" s="1" t="s">
        <v>64</v>
      </c>
      <c r="F12" s="1" t="s">
        <v>118</v>
      </c>
      <c r="G12" s="1" t="s">
        <v>100</v>
      </c>
      <c r="H12" s="1" t="s">
        <v>101</v>
      </c>
      <c r="I12" s="1" t="s">
        <v>149</v>
      </c>
      <c r="J12" s="1" t="s">
        <v>103</v>
      </c>
      <c r="K12" s="1" t="s">
        <v>149</v>
      </c>
      <c r="L12" s="1" t="s">
        <v>149</v>
      </c>
      <c r="M12" s="1" t="s">
        <v>104</v>
      </c>
      <c r="N12" s="1" t="s">
        <v>104</v>
      </c>
      <c r="O12" s="1" t="s">
        <v>102</v>
      </c>
      <c r="P12" s="1" t="s">
        <v>105</v>
      </c>
      <c r="Q12" s="1" t="s">
        <v>150</v>
      </c>
      <c r="R12" s="1" t="s">
        <v>107</v>
      </c>
      <c r="S12" s="1" t="s">
        <v>108</v>
      </c>
      <c r="T12" s="1" t="s">
        <v>109</v>
      </c>
    </row>
    <row r="13" s="1" customFormat="1" spans="1:20">
      <c r="A13" s="3">
        <v>15337559651</v>
      </c>
      <c r="B13" s="1" t="s">
        <v>118</v>
      </c>
      <c r="C13" s="1" t="s">
        <v>151</v>
      </c>
      <c r="D13" s="1" t="s">
        <v>152</v>
      </c>
      <c r="E13" s="1" t="s">
        <v>67</v>
      </c>
      <c r="F13" s="1" t="s">
        <v>118</v>
      </c>
      <c r="G13" s="1" t="s">
        <v>100</v>
      </c>
      <c r="H13" s="1" t="s">
        <v>101</v>
      </c>
      <c r="I13" s="1" t="s">
        <v>153</v>
      </c>
      <c r="J13" s="1" t="s">
        <v>103</v>
      </c>
      <c r="K13" s="1" t="s">
        <v>153</v>
      </c>
      <c r="L13" s="1" t="s">
        <v>153</v>
      </c>
      <c r="M13" s="1" t="s">
        <v>104</v>
      </c>
      <c r="N13" s="1" t="s">
        <v>104</v>
      </c>
      <c r="O13" s="1" t="s">
        <v>102</v>
      </c>
      <c r="P13" s="1" t="s">
        <v>105</v>
      </c>
      <c r="Q13" s="1" t="s">
        <v>154</v>
      </c>
      <c r="R13" s="1" t="s">
        <v>107</v>
      </c>
      <c r="S13" s="1" t="s">
        <v>108</v>
      </c>
      <c r="T13" s="1" t="s">
        <v>121</v>
      </c>
    </row>
    <row r="14" s="1" customFormat="1" spans="1:20">
      <c r="A14" s="3">
        <v>15337578770</v>
      </c>
      <c r="B14" s="1" t="s">
        <v>118</v>
      </c>
      <c r="C14" s="1" t="s">
        <v>155</v>
      </c>
      <c r="D14" s="1" t="s">
        <v>156</v>
      </c>
      <c r="E14" s="1" t="s">
        <v>70</v>
      </c>
      <c r="F14" s="1" t="s">
        <v>118</v>
      </c>
      <c r="G14" s="1" t="s">
        <v>100</v>
      </c>
      <c r="H14" s="1" t="s">
        <v>101</v>
      </c>
      <c r="I14" s="1" t="s">
        <v>157</v>
      </c>
      <c r="J14" s="1" t="s">
        <v>103</v>
      </c>
      <c r="K14" s="1" t="s">
        <v>157</v>
      </c>
      <c r="L14" s="1" t="s">
        <v>157</v>
      </c>
      <c r="M14" s="1" t="s">
        <v>104</v>
      </c>
      <c r="N14" s="1" t="s">
        <v>104</v>
      </c>
      <c r="O14" s="1" t="s">
        <v>102</v>
      </c>
      <c r="P14" s="1" t="s">
        <v>105</v>
      </c>
      <c r="Q14" s="1" t="s">
        <v>158</v>
      </c>
      <c r="R14" s="1" t="s">
        <v>107</v>
      </c>
      <c r="S14" s="1" t="s">
        <v>108</v>
      </c>
      <c r="T14" s="1" t="s">
        <v>121</v>
      </c>
    </row>
    <row r="15" s="1" customFormat="1" spans="1:20">
      <c r="A15" s="3">
        <v>15337599360</v>
      </c>
      <c r="B15" s="1" t="s">
        <v>118</v>
      </c>
      <c r="C15" s="1" t="s">
        <v>159</v>
      </c>
      <c r="D15" s="1" t="s">
        <v>152</v>
      </c>
      <c r="E15" s="1" t="s">
        <v>71</v>
      </c>
      <c r="F15" s="1" t="s">
        <v>118</v>
      </c>
      <c r="G15" s="1" t="s">
        <v>100</v>
      </c>
      <c r="H15" s="1" t="s">
        <v>101</v>
      </c>
      <c r="I15" s="1" t="s">
        <v>153</v>
      </c>
      <c r="J15" s="1" t="s">
        <v>103</v>
      </c>
      <c r="K15" s="1" t="s">
        <v>153</v>
      </c>
      <c r="L15" s="1" t="s">
        <v>153</v>
      </c>
      <c r="M15" s="1" t="s">
        <v>104</v>
      </c>
      <c r="N15" s="1" t="s">
        <v>104</v>
      </c>
      <c r="O15" s="1" t="s">
        <v>102</v>
      </c>
      <c r="P15" s="1" t="s">
        <v>105</v>
      </c>
      <c r="Q15" s="1" t="s">
        <v>160</v>
      </c>
      <c r="R15" s="1" t="s">
        <v>107</v>
      </c>
      <c r="S15" s="1" t="s">
        <v>108</v>
      </c>
      <c r="T15" s="1" t="s">
        <v>121</v>
      </c>
    </row>
    <row r="16" s="1" customFormat="1" spans="1:20">
      <c r="A16" s="3">
        <v>15337659378</v>
      </c>
      <c r="B16" s="1" t="s">
        <v>118</v>
      </c>
      <c r="C16" s="1" t="s">
        <v>161</v>
      </c>
      <c r="D16" s="1" t="s">
        <v>152</v>
      </c>
      <c r="E16" s="1" t="s">
        <v>72</v>
      </c>
      <c r="F16" s="1" t="s">
        <v>118</v>
      </c>
      <c r="G16" s="1" t="s">
        <v>100</v>
      </c>
      <c r="H16" s="1" t="s">
        <v>101</v>
      </c>
      <c r="I16" s="1" t="s">
        <v>153</v>
      </c>
      <c r="J16" s="1" t="s">
        <v>103</v>
      </c>
      <c r="K16" s="1" t="s">
        <v>153</v>
      </c>
      <c r="L16" s="1" t="s">
        <v>153</v>
      </c>
      <c r="M16" s="1" t="s">
        <v>104</v>
      </c>
      <c r="N16" s="1" t="s">
        <v>104</v>
      </c>
      <c r="O16" s="1" t="s">
        <v>102</v>
      </c>
      <c r="P16" s="1" t="s">
        <v>105</v>
      </c>
      <c r="Q16" s="1" t="s">
        <v>162</v>
      </c>
      <c r="R16" s="1" t="s">
        <v>107</v>
      </c>
      <c r="S16" s="1" t="s">
        <v>108</v>
      </c>
      <c r="T16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2021-06-19T01:21:17Z</dcterms:created>
  <dcterms:modified xsi:type="dcterms:W3CDTF">2021-06-19T01:27:42Z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17D014B5D41743438D7AE1B157F7D359</vt:lpwstr>
  </property>
  <property fmtid="{D5CDD505-2E9C-101B-9397-08002B2CF9AE}" pid="3" name="KSOProductBuildVer">
    <vt:lpwstr>2052-11.1.0.10495</vt:lpwstr>
  </property>
</Properties>
</file>