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<sst xmlns="http://schemas.openxmlformats.org/spreadsheetml/2006/main" count="192" uniqueCount="98">
  <si>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</si>
  <si>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</si>
  <si>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</si>
  <si>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</si>
  <si>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</si>
  <si>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</si>
  <si>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</si>
  <si>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</si>
  <si>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</si>
  <si>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</si>
  <si>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</si>
  <si>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</si>
  <si>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</si>
  <si>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</si>
  <si>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</si>
  <si>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</si>
  <si>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</si>
  <si>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</si>
  <si>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</si>
  <si>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</si>
  <si>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</si>
  <si>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</si>
  <si>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</si>
  <si>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</si>
  <si>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</si>
  <si>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</si>
  <si>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[北京]7天优品酒店(北京中关村人民大学苏州街地铁站店)(67325010)</t>
  </si>
  <si>
    <t>精选特优房&lt;双人入住&gt;&lt;内宾&gt;&lt;预付&gt;&lt;无早&gt;</t>
  </si>
  <si>
    <t>CNY</t>
  </si>
  <si>
    <t>吴毓涵</t>
  </si>
  <si>
    <t>CA363210619CNY</t>
  </si>
  <si>
    <t>未提现</t>
  </si>
  <si>
    <t>携程开票</t>
  </si>
  <si>
    <t>[河源]河源汇景希尔顿逸林酒店(9883977)</t>
  </si>
  <si>
    <t>行政套房&lt;双人入住&gt;&lt;内宾&gt;&lt;预付&gt;&lt;无早&gt;</t>
  </si>
  <si>
    <t>陈传荣</t>
  </si>
  <si>
    <t>[广州]广州礼顿酒店(9826004)</t>
  </si>
  <si>
    <t>行政客房&lt;内宾&gt;&lt;双人入住&gt;&lt;预付&gt;&lt;无早&gt;</t>
  </si>
  <si>
    <t>徐博杰</t>
  </si>
  <si>
    <t>[香港]香港俪凯酒店(Le Prabelle Hotel)(10108824)</t>
  </si>
  <si>
    <t>豪華房 (大床)&lt;内宾&gt;&lt;双人入住&gt;&lt;预付&gt;&lt;无早&gt;</t>
  </si>
  <si>
    <t>CHAN/CHIN HUNG</t>
  </si>
  <si>
    <t>[广州]广州增城富力万达嘉华酒店(70435247)</t>
  </si>
  <si>
    <t>豪华大床房&lt;双人入住&gt;&lt;内宾&gt;&lt;预付&gt;&lt;无早&gt;</t>
  </si>
  <si>
    <t>刘骏达</t>
  </si>
  <si>
    <t>，</t>
  </si>
  <si>
    <t>A210619094000481</t>
  </si>
  <si>
    <t>CNY / HKD 当前参考汇率: 1.200838445</t>
  </si>
  <si>
    <t>总计：2787.64 CNY/
3347.51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</si>
  <si>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</si>
  <si>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</si>
  <si>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</si>
  <si>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</si>
  <si>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</si>
  <si>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</si>
  <si>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</si>
  <si>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</si>
  <si>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</si>
  <si>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</si>
  <si>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</si>
  <si>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</si>
  <si>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</si>
  <si>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</si>
  <si>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</si>
  <si>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</si>
  <si>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</si>
  <si>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2021-06-01</t>
  </si>
  <si>
    <t>2140699</t>
  </si>
  <si>
    <t>7天优品酒店(北京中关村人民大学苏州街地铁站店)</t>
  </si>
  <si>
    <t>2021-06-03</t>
  </si>
  <si>
    <t>2021-06-04</t>
  </si>
  <si>
    <t>退房日周结</t>
  </si>
  <si>
    <t>337.78</t>
  </si>
  <si>
    <t>RMB</t>
  </si>
  <si>
    <t>0</t>
  </si>
  <si>
    <t>0.00</t>
  </si>
  <si>
    <t>携程国内直连(DD)</t>
  </si>
  <si>
    <t>2021-06-01 18:40:13</t>
  </si>
  <si>
    <t>否</t>
  </si>
  <si>
    <t>汇智国际旅游发展有限公司</t>
  </si>
  <si>
    <t>直连</t>
  </si>
  <si>
    <t>2143136</t>
  </si>
  <si>
    <t>河源汇景希尔顿逸林酒店</t>
  </si>
  <si>
    <t>1189.02</t>
  </si>
  <si>
    <t>2021-06-03 13:46:15</t>
  </si>
  <si>
    <t>2143620</t>
  </si>
  <si>
    <t>广州礼顿酒店</t>
  </si>
  <si>
    <t>439.95</t>
  </si>
  <si>
    <t>2021-06-03 19:26:13</t>
  </si>
  <si>
    <t>2143797</t>
  </si>
  <si>
    <t>香港俪凯酒店</t>
  </si>
  <si>
    <t>CHAN CHIN HUNG</t>
  </si>
  <si>
    <t>340.35</t>
  </si>
  <si>
    <t>2021-06-03 21:10:13</t>
  </si>
  <si>
    <t>2143932</t>
  </si>
  <si>
    <t>广州增城富力万达嘉华酒店</t>
  </si>
  <si>
    <t>480.54</t>
  </si>
  <si>
    <t>2021-06-03 22:50:27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</si>
</sst>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9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6" borderId="4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5" fillId="4" borderId="1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15335249378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44350</v>
      </c>
      <c r="G2" s="5">
        <v>44351</v>
      </c>
      <c r="H2" s="4">
        <v>1</v>
      </c>
      <c r="I2" s="4">
        <v>1</v>
      </c>
      <c r="J2" s="4">
        <v>1</v>
      </c>
      <c r="K2" s="4" t="s">
        <v>28</v>
      </c>
      <c r="L2" s="4">
        <v>337.78</v>
      </c>
      <c r="M2" s="4">
        <v>337.78</v>
      </c>
      <c r="N2" s="4" t="s">
        <v>29</v>
      </c>
      <c r="O2" s="4" t="s">
        <v>30</v>
      </c>
      <c r="P2" s="4" t="s">
        <v>31</v>
      </c>
      <c r="Q2" s="4">
        <v>0</v>
      </c>
      <c r="R2" s="6">
        <v>44348</v>
      </c>
      <c r="S2" s="5">
        <v>44366</v>
      </c>
      <c r="T2" s="4" t="s">
        <v>32</v>
      </c>
      <c r="U2" s="4">
        <v>337.78</v>
      </c>
      <c r="V2" s="4">
        <v>0</v>
      </c>
      <c r="W2" s="4">
        <v>0</v>
      </c>
      <c r="X2" s="4">
        <v>2140699</v>
      </c>
    </row>
    <row r="3" s="4" customFormat="1" spans="1:24">
      <c r="A3" s="4">
        <v>15337138835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44350</v>
      </c>
      <c r="G3" s="5">
        <v>44351</v>
      </c>
      <c r="H3" s="4">
        <v>1</v>
      </c>
      <c r="I3" s="4">
        <v>1</v>
      </c>
      <c r="J3" s="4">
        <v>1</v>
      </c>
      <c r="K3" s="4" t="s">
        <v>28</v>
      </c>
      <c r="L3" s="4">
        <v>1189.02</v>
      </c>
      <c r="M3" s="4">
        <v>1189.02</v>
      </c>
      <c r="N3" s="4" t="s">
        <v>35</v>
      </c>
      <c r="O3" s="4" t="s">
        <v>30</v>
      </c>
      <c r="P3" s="4" t="s">
        <v>31</v>
      </c>
      <c r="Q3" s="4">
        <v>0</v>
      </c>
      <c r="R3" s="6">
        <v>44350</v>
      </c>
      <c r="S3" s="5">
        <v>44366</v>
      </c>
      <c r="T3" s="4" t="s">
        <v>32</v>
      </c>
      <c r="U3" s="4">
        <v>1189.02</v>
      </c>
      <c r="V3" s="4">
        <v>0</v>
      </c>
      <c r="W3" s="4">
        <v>0</v>
      </c>
      <c r="X3" s="4">
        <v>2143136</v>
      </c>
    </row>
    <row r="4" s="4" customFormat="1" spans="1:23">
      <c r="A4" s="4">
        <v>15337530000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44350</v>
      </c>
      <c r="G4" s="5">
        <v>44351</v>
      </c>
      <c r="H4" s="4">
        <v>1</v>
      </c>
      <c r="I4" s="4">
        <v>1</v>
      </c>
      <c r="J4" s="4">
        <v>1</v>
      </c>
      <c r="K4" s="4" t="s">
        <v>28</v>
      </c>
      <c r="L4" s="4">
        <v>439.95</v>
      </c>
      <c r="M4" s="4">
        <v>439.95</v>
      </c>
      <c r="N4" s="4" t="s">
        <v>38</v>
      </c>
      <c r="O4" s="4" t="s">
        <v>30</v>
      </c>
      <c r="P4" s="4" t="s">
        <v>31</v>
      </c>
      <c r="Q4" s="4">
        <v>0</v>
      </c>
      <c r="R4" s="6">
        <v>44350</v>
      </c>
      <c r="S4" s="5">
        <v>44366</v>
      </c>
      <c r="T4" s="4" t="s">
        <v>32</v>
      </c>
      <c r="U4" s="4">
        <v>439.95</v>
      </c>
      <c r="V4" s="4">
        <v>0</v>
      </c>
      <c r="W4" s="4">
        <v>0</v>
      </c>
    </row>
    <row r="5" s="4" customFormat="1" spans="1:23">
      <c r="A5" s="4">
        <v>15337651687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44350</v>
      </c>
      <c r="G5" s="5">
        <v>44351</v>
      </c>
      <c r="H5" s="4">
        <v>1</v>
      </c>
      <c r="I5" s="4">
        <v>1</v>
      </c>
      <c r="J5" s="4">
        <v>1</v>
      </c>
      <c r="K5" s="4" t="s">
        <v>28</v>
      </c>
      <c r="L5" s="4">
        <v>340.35</v>
      </c>
      <c r="M5" s="4">
        <v>340.35</v>
      </c>
      <c r="N5" s="4" t="s">
        <v>41</v>
      </c>
      <c r="O5" s="4" t="s">
        <v>30</v>
      </c>
      <c r="P5" s="4" t="s">
        <v>31</v>
      </c>
      <c r="Q5" s="4">
        <v>0</v>
      </c>
      <c r="R5" s="6">
        <v>44350</v>
      </c>
      <c r="S5" s="5">
        <v>44366</v>
      </c>
      <c r="T5" s="4" t="s">
        <v>32</v>
      </c>
      <c r="U5" s="4">
        <v>340.35</v>
      </c>
      <c r="V5" s="4">
        <v>0</v>
      </c>
      <c r="W5" s="4">
        <v>0</v>
      </c>
    </row>
    <row r="6" s="4" customFormat="1" spans="1:24">
      <c r="A6" s="4">
        <v>15337774622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44350</v>
      </c>
      <c r="G6" s="5">
        <v>44351</v>
      </c>
      <c r="H6" s="4">
        <v>1</v>
      </c>
      <c r="I6" s="4">
        <v>1</v>
      </c>
      <c r="J6" s="4">
        <v>1</v>
      </c>
      <c r="K6" s="4" t="s">
        <v>28</v>
      </c>
      <c r="L6" s="4">
        <v>480.54</v>
      </c>
      <c r="M6" s="4">
        <v>480.54</v>
      </c>
      <c r="N6" s="4" t="s">
        <v>44</v>
      </c>
      <c r="O6" s="4" t="s">
        <v>30</v>
      </c>
      <c r="P6" s="4" t="s">
        <v>31</v>
      </c>
      <c r="Q6" s="4">
        <v>0</v>
      </c>
      <c r="R6" s="6">
        <v>44350</v>
      </c>
      <c r="S6" s="5">
        <v>44366</v>
      </c>
      <c r="T6" s="4" t="s">
        <v>32</v>
      </c>
      <c r="U6" s="4">
        <v>480.54</v>
      </c>
      <c r="V6" s="4">
        <v>0</v>
      </c>
      <c r="W6" s="4">
        <v>0</v>
      </c>
      <c r="X6" s="4">
        <v>2143932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C33" sqref="C33"/>
    </sheetView>
  </sheetViews>
  <sheetFormatPr defaultColWidth="9" defaultRowHeight="13.5"/>
  <cols>
    <col min="1" max="1" width="13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4">
        <v>15335249378</v>
      </c>
      <c r="B2" s="5">
        <v>44350</v>
      </c>
      <c r="C2" s="5">
        <v>44351</v>
      </c>
      <c r="D2" s="4">
        <v>337.78</v>
      </c>
      <c r="E2" s="4" t="str">
        <f>VLOOKUP(A2,HOP!A:L,12,0)</f>
        <v>337.78</v>
      </c>
      <c r="F2" s="4" t="str">
        <f>VLOOKUP(A2,HOP!A:C,3,0)</f>
        <v>2140699</v>
      </c>
      <c r="G2" s="4">
        <f>D2-E2</f>
        <v>0</v>
      </c>
      <c r="H2" s="4" t="str">
        <f>$H$1&amp;F2</f>
        <v>，2140699</v>
      </c>
      <c r="I2" s="4" t="str">
        <f>VLOOKUP(A2,HOP!A:T,20,0)</f>
        <v>直连</v>
      </c>
    </row>
    <row r="3" s="4" customFormat="1" spans="1:9">
      <c r="A3" s="4">
        <v>15337138835</v>
      </c>
      <c r="B3" s="5">
        <v>44350</v>
      </c>
      <c r="C3" s="5">
        <v>44351</v>
      </c>
      <c r="D3" s="4">
        <v>1189.02</v>
      </c>
      <c r="E3" s="4" t="str">
        <f>VLOOKUP(A3,HOP!A:L,12,0)</f>
        <v>1189.02</v>
      </c>
      <c r="F3" s="4" t="str">
        <f>VLOOKUP(A3,HOP!A:C,3,0)</f>
        <v>2143136</v>
      </c>
      <c r="G3" s="4">
        <f>D3-E3</f>
        <v>0</v>
      </c>
      <c r="H3" s="4" t="str">
        <f>$H$1&amp;F3</f>
        <v>，2143136</v>
      </c>
      <c r="I3" s="4" t="str">
        <f>VLOOKUP(A3,HOP!A:T,20,0)</f>
        <v>直连</v>
      </c>
    </row>
    <row r="4" s="4" customFormat="1" spans="1:9">
      <c r="A4" s="4">
        <v>15337530000</v>
      </c>
      <c r="B4" s="5">
        <v>44350</v>
      </c>
      <c r="C4" s="5">
        <v>44351</v>
      </c>
      <c r="D4" s="4">
        <v>439.95</v>
      </c>
      <c r="E4" s="4" t="str">
        <f>VLOOKUP(A4,HOP!A:L,12,0)</f>
        <v>439.95</v>
      </c>
      <c r="F4" s="4" t="str">
        <f>VLOOKUP(A4,HOP!A:C,3,0)</f>
        <v>2143620</v>
      </c>
      <c r="G4" s="4">
        <f>D4-E4</f>
        <v>0</v>
      </c>
      <c r="H4" s="4" t="str">
        <f>$H$1&amp;F4</f>
        <v>，2143620</v>
      </c>
      <c r="I4" s="4" t="str">
        <f>VLOOKUP(A4,HOP!A:T,20,0)</f>
        <v>直连</v>
      </c>
    </row>
    <row r="5" s="4" customFormat="1" spans="1:9">
      <c r="A5" s="4">
        <v>15337651687</v>
      </c>
      <c r="B5" s="5">
        <v>44350</v>
      </c>
      <c r="C5" s="5">
        <v>44351</v>
      </c>
      <c r="D5" s="4">
        <v>340.35</v>
      </c>
      <c r="E5" s="4" t="str">
        <f>VLOOKUP(A5,HOP!A:L,12,0)</f>
        <v>340.35</v>
      </c>
      <c r="F5" s="4" t="str">
        <f>VLOOKUP(A5,HOP!A:C,3,0)</f>
        <v>2143797</v>
      </c>
      <c r="G5" s="4">
        <f>D5-E5</f>
        <v>0</v>
      </c>
      <c r="H5" s="4" t="str">
        <f>$H$1&amp;F5</f>
        <v>，2143797</v>
      </c>
      <c r="I5" s="4" t="str">
        <f>VLOOKUP(A5,HOP!A:T,20,0)</f>
        <v>直连</v>
      </c>
    </row>
    <row r="6" s="4" customFormat="1" spans="1:9">
      <c r="A6" s="4">
        <v>15337774622</v>
      </c>
      <c r="B6" s="5">
        <v>44350</v>
      </c>
      <c r="C6" s="5">
        <v>44351</v>
      </c>
      <c r="D6" s="4">
        <v>480.54</v>
      </c>
      <c r="E6" s="4" t="str">
        <f>VLOOKUP(A6,HOP!A:L,12,0)</f>
        <v>480.54</v>
      </c>
      <c r="F6" s="4" t="str">
        <f>VLOOKUP(A6,HOP!A:C,3,0)</f>
        <v>2143932</v>
      </c>
      <c r="G6" s="4">
        <f>D6-E6</f>
        <v>0</v>
      </c>
      <c r="H6" s="4" t="str">
        <f>$H$1&amp;F6</f>
        <v>，2143932</v>
      </c>
      <c r="I6" s="4" t="str">
        <f>VLOOKUP(A6,HOP!A:T,20,0)</f>
        <v>直连</v>
      </c>
    </row>
    <row r="8" spans="4:4">
      <c r="D8" s="4">
        <f>SUM(D2:D7)</f>
        <v>2787.64</v>
      </c>
    </row>
    <row r="12" spans="1:1">
      <c r="A12" s="4" t="s">
        <v>46</v>
      </c>
    </row>
    <row r="13" spans="1:1">
      <c r="A13" s="4" t="s">
        <v>47</v>
      </c>
    </row>
    <row r="14" spans="1:1">
      <c r="A14" s="4" t="s">
        <v>48</v>
      </c>
    </row>
  </sheetData>
  <autoFilter ref="A1:XFD6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0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</row>
    <row r="2" s="1" customFormat="1" spans="1:20">
      <c r="A2" s="3">
        <v>15335249378</v>
      </c>
      <c r="B2" s="1" t="s">
        <v>66</v>
      </c>
      <c r="C2" s="1" t="s">
        <v>67</v>
      </c>
      <c r="D2" s="1" t="s">
        <v>68</v>
      </c>
      <c r="E2" s="1" t="s">
        <v>29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</row>
    <row r="3" s="1" customFormat="1" spans="1:20">
      <c r="A3" s="3">
        <v>15337138835</v>
      </c>
      <c r="B3" s="1" t="s">
        <v>69</v>
      </c>
      <c r="C3" s="1" t="s">
        <v>81</v>
      </c>
      <c r="D3" s="1" t="s">
        <v>82</v>
      </c>
      <c r="E3" s="1" t="s">
        <v>35</v>
      </c>
      <c r="F3" s="1" t="s">
        <v>69</v>
      </c>
      <c r="G3" s="1" t="s">
        <v>70</v>
      </c>
      <c r="H3" s="1" t="s">
        <v>71</v>
      </c>
      <c r="I3" s="1" t="s">
        <v>83</v>
      </c>
      <c r="J3" s="1" t="s">
        <v>73</v>
      </c>
      <c r="K3" s="1" t="s">
        <v>83</v>
      </c>
      <c r="L3" s="1" t="s">
        <v>83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84</v>
      </c>
      <c r="R3" s="1" t="s">
        <v>78</v>
      </c>
      <c r="S3" s="1" t="s">
        <v>79</v>
      </c>
      <c r="T3" s="1" t="s">
        <v>80</v>
      </c>
    </row>
    <row r="4" s="1" customFormat="1" spans="1:20">
      <c r="A4" s="3">
        <v>15337530000</v>
      </c>
      <c r="B4" s="1" t="s">
        <v>69</v>
      </c>
      <c r="C4" s="1" t="s">
        <v>85</v>
      </c>
      <c r="D4" s="1" t="s">
        <v>86</v>
      </c>
      <c r="E4" s="1" t="s">
        <v>38</v>
      </c>
      <c r="F4" s="1" t="s">
        <v>69</v>
      </c>
      <c r="G4" s="1" t="s">
        <v>70</v>
      </c>
      <c r="H4" s="1" t="s">
        <v>71</v>
      </c>
      <c r="I4" s="1" t="s">
        <v>87</v>
      </c>
      <c r="J4" s="1" t="s">
        <v>73</v>
      </c>
      <c r="K4" s="1" t="s">
        <v>87</v>
      </c>
      <c r="L4" s="1" t="s">
        <v>87</v>
      </c>
      <c r="M4" s="1" t="s">
        <v>74</v>
      </c>
      <c r="N4" s="1" t="s">
        <v>74</v>
      </c>
      <c r="O4" s="1" t="s">
        <v>75</v>
      </c>
      <c r="P4" s="1" t="s">
        <v>76</v>
      </c>
      <c r="Q4" s="1" t="s">
        <v>88</v>
      </c>
      <c r="R4" s="1" t="s">
        <v>78</v>
      </c>
      <c r="S4" s="1" t="s">
        <v>79</v>
      </c>
      <c r="T4" s="1" t="s">
        <v>80</v>
      </c>
    </row>
    <row r="5" s="1" customFormat="1" spans="1:20">
      <c r="A5" s="3">
        <v>15337651687</v>
      </c>
      <c r="B5" s="1" t="s">
        <v>69</v>
      </c>
      <c r="C5" s="1" t="s">
        <v>89</v>
      </c>
      <c r="D5" s="1" t="s">
        <v>90</v>
      </c>
      <c r="E5" s="1" t="s">
        <v>91</v>
      </c>
      <c r="F5" s="1" t="s">
        <v>69</v>
      </c>
      <c r="G5" s="1" t="s">
        <v>70</v>
      </c>
      <c r="H5" s="1" t="s">
        <v>71</v>
      </c>
      <c r="I5" s="1" t="s">
        <v>92</v>
      </c>
      <c r="J5" s="1" t="s">
        <v>73</v>
      </c>
      <c r="K5" s="1" t="s">
        <v>92</v>
      </c>
      <c r="L5" s="1" t="s">
        <v>92</v>
      </c>
      <c r="M5" s="1" t="s">
        <v>74</v>
      </c>
      <c r="N5" s="1" t="s">
        <v>74</v>
      </c>
      <c r="O5" s="1" t="s">
        <v>75</v>
      </c>
      <c r="P5" s="1" t="s">
        <v>76</v>
      </c>
      <c r="Q5" s="1" t="s">
        <v>93</v>
      </c>
      <c r="R5" s="1" t="s">
        <v>78</v>
      </c>
      <c r="S5" s="1" t="s">
        <v>79</v>
      </c>
      <c r="T5" s="1" t="s">
        <v>80</v>
      </c>
    </row>
    <row r="6" s="1" customFormat="1" spans="1:20">
      <c r="A6" s="3">
        <v>15337774622</v>
      </c>
      <c r="B6" s="1" t="s">
        <v>69</v>
      </c>
      <c r="C6" s="1" t="s">
        <v>94</v>
      </c>
      <c r="D6" s="1" t="s">
        <v>95</v>
      </c>
      <c r="E6" s="1" t="s">
        <v>44</v>
      </c>
      <c r="F6" s="1" t="s">
        <v>69</v>
      </c>
      <c r="G6" s="1" t="s">
        <v>70</v>
      </c>
      <c r="H6" s="1" t="s">
        <v>71</v>
      </c>
      <c r="I6" s="1" t="s">
        <v>96</v>
      </c>
      <c r="J6" s="1" t="s">
        <v>73</v>
      </c>
      <c r="K6" s="1" t="s">
        <v>96</v>
      </c>
      <c r="L6" s="1" t="s">
        <v>96</v>
      </c>
      <c r="M6" s="1" t="s">
        <v>74</v>
      </c>
      <c r="N6" s="1" t="s">
        <v>74</v>
      </c>
      <c r="O6" s="1" t="s">
        <v>75</v>
      </c>
      <c r="P6" s="1" t="s">
        <v>76</v>
      </c>
      <c r="Q6" s="1" t="s">
        <v>97</v>
      </c>
      <c r="R6" s="1" t="s">
        <v>78</v>
      </c>
      <c r="S6" s="1" t="s">
        <v>79</v>
      </c>
      <c r="T6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2021-06-19T01:34:36Z</dcterms:created>
  <dcterms:modified xsi:type="dcterms:W3CDTF">2021-06-19T01:40:53Z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2004B8A2737749778821E923D8A7C673</vt:lpwstr>
  </property>
  <property fmtid="{D5CDD505-2E9C-101B-9397-08002B2CF9AE}" pid="3" name="KSOProductBuildVer">
    <vt:lpwstr>2052-11.1.0.10495</vt:lpwstr>
  </property>
</Properties>
</file>