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<sst xmlns="http://schemas.openxmlformats.org/spreadsheetml/2006/main" count="825" uniqueCount="296">
  <si>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</si>
  <si>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</si>
  <si>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</si>
  <si>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</si>
  <si>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</si>
  <si>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</si>
  <si>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</si>
  <si>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</si>
  <si>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</si>
  <si>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</si>
  <si>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</si>
  <si>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</si>
  <si>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</si>
  <si>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</si>
  <si>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</si>
  <si>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</si>
  <si>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</si>
  <si>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</si>
  <si>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</si>
  <si>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</si>
  <si>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</si>
  <si>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</si>
  <si>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</si>
  <si>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</si>
  <si>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</si>
  <si>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</si>
  <si>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[奥斯汀]孤星苑瓦伦西亚酒店集团(Lone Star Court, by Valencia Hotel Group)(39576313)</t>
  </si>
  <si>
    <t>传统客房1张特大床(至少连住2晚及以上)&lt;2人入住&gt;&lt;不退款&gt;</t>
  </si>
  <si>
    <t>USD</t>
  </si>
  <si>
    <t>wong/jacklyn mei</t>
  </si>
  <si>
    <t>CA6352210621USD-W</t>
  </si>
  <si>
    <t>未提现</t>
  </si>
  <si>
    <t>携程开票</t>
  </si>
  <si>
    <t>[柏斯海滩]布瑞克斯套房酒店(The Breakers Hotel &amp; Suites)(40076627)</t>
  </si>
  <si>
    <t>标准间1特大床(至少连住2晚及以上)&lt;2人入住&gt;&lt;不退款&gt;&lt;早餐&gt;</t>
  </si>
  <si>
    <t>Worden/Thomas Justice,Ratner/Morgan</t>
  </si>
  <si>
    <t>[布恩]布恩格瑞尼斯汽车旅馆(Greenes Motel Boone)(39898513)</t>
  </si>
  <si>
    <t>两张双人床(至少连住2晚及以上)&lt;2人入住&gt;&lt;不退款&gt;</t>
  </si>
  <si>
    <t>easter/noah</t>
  </si>
  <si>
    <t>[伍斯特]比奇伍德酒店(Beechwood Hotel)(39546228)</t>
  </si>
  <si>
    <t>特大床房(至少连住2晚及以上)&lt;2人入住&gt;&lt;不退款&gt;</t>
  </si>
  <si>
    <t>Pfahl/David</t>
  </si>
  <si>
    <t>[基拉戈]基耶拉尔戈旅馆 - 全面禁烟酒店(Key Largo Inn, a smoke-free property)(40022839)</t>
  </si>
  <si>
    <t>特大床房(至少连住2晚及以上)&lt;2人入住&gt;&lt;不退款&gt;&lt;早餐&gt;</t>
  </si>
  <si>
    <t>Dunshie/Christopher james</t>
  </si>
  <si>
    <t>[伊斯坦布尔]伊斯坦布尔莱文特酒店(Levent Hotel Istanbul)(39545648)</t>
  </si>
  <si>
    <t>高级双人床房(至少连住2晚及以上)&lt;2人入住&gt;&lt;不退款&gt;&lt;早餐&gt;</t>
  </si>
  <si>
    <t>ELMI/FAIZA ALI HASHI</t>
  </si>
  <si>
    <t>[米兰]米兰芙罗拉酒店(Hotel Flora Milan)(16117418)</t>
  </si>
  <si>
    <t>双人床房&lt;2人入住&gt;&lt;中宾&gt;&lt;不退款&gt;&lt;早餐&gt;</t>
  </si>
  <si>
    <t>ZHENG/YUE,YAO/XIAOYANG</t>
  </si>
  <si>
    <t>[韦斯特利]逸景酒店(Pleasant View Inn)(39964404)</t>
  </si>
  <si>
    <t>标准间2双人床&lt;2人入住&gt;&lt;不退款&gt;</t>
  </si>
  <si>
    <t>Tambacas/Laurie</t>
  </si>
  <si>
    <t>[阿灵顿县]五角酒店(Hotel Pentagon)(17362021)</t>
  </si>
  <si>
    <t>2张大号床房&lt;不退款&gt;&lt;2人入住&gt;</t>
  </si>
  <si>
    <t>Adams/Amanda</t>
  </si>
  <si>
    <t>取消</t>
  </si>
  <si>
    <t>[法兰克福]法兰克福生活酒店(Living Hotel Frankfurt)(39493895)</t>
  </si>
  <si>
    <t>商务法式房(至少连住2晚及以上)&lt;2人入住&gt;&lt;不退款&gt;</t>
  </si>
  <si>
    <t>Milde/Kerstin,Milde/Kerstin</t>
  </si>
  <si>
    <t>[曼谷]曼谷素坤逸公园万豪行政公寓(Sukhumvit Park, Bangkok - Marriott Executive Apartments)(11185703)</t>
  </si>
  <si>
    <t>城景一卧室套房&lt;2人入住&gt;&lt;不退款&gt;</t>
  </si>
  <si>
    <t>Kriangkraichai/Parisorn</t>
  </si>
  <si>
    <t>[马尼拉]JMM公寓套房酒店(JMM Apartment Suites)(44803211)</t>
  </si>
  <si>
    <t>一室房(至少连住2晚及以上)&lt;2人入住&gt;&lt;不退款&gt;</t>
  </si>
  <si>
    <t>McKay/Dennis</t>
  </si>
  <si>
    <t>[达拉姆]杜克医学中心旅馆(The Lodge at Duke Medical Center)(39495335)</t>
  </si>
  <si>
    <t>Bartley/Mark</t>
  </si>
  <si>
    <t>[尚布赖莱图尔]窄巷之旅床先生酒店(Mister Bed Chambray les Tours)(40005303)</t>
  </si>
  <si>
    <t>双人间&lt;不退款&gt;&lt;2人入住&gt;</t>
  </si>
  <si>
    <t>Laforge/Veronique,Laforge/Veronique</t>
  </si>
  <si>
    <t>[迪拜]迪拜海滨丽笙蓝标酒店(Radisson Blu Hotel, Dubai Waterfront)(16946084)</t>
  </si>
  <si>
    <t>标准特大床房&lt;2人入住&gt;&lt;不退款&gt;&lt;早餐&gt;</t>
  </si>
  <si>
    <t>langana/yemsrach</t>
  </si>
  <si>
    <t>标准双床房&lt;2人入住&gt;&lt;不退款&gt;</t>
  </si>
  <si>
    <t>ZHOU/RONGXUE,Zhao/Shuyi</t>
  </si>
  <si>
    <t>[Kyadondo]维多利亚湖塞雷娜高尔夫度假酒店及Spa(Lake Victoria Serena Golf Resort &amp; Spa)(16925484)</t>
  </si>
  <si>
    <t>豪华房&lt;1&gt;&lt;不退款&gt;&lt;2人入住&gt;</t>
  </si>
  <si>
    <t>Nili/Pellumb</t>
  </si>
  <si>
    <t>[罗克波特]卡姆登罗克波特乡村旅馆(The Country Inn at Camden Rockport)(40053261)</t>
  </si>
  <si>
    <t>双人床套房-不适合宠物(至少连住2晚及以上)&lt;2人入住&gt;&lt;不退款&gt;&lt;早餐&gt;</t>
  </si>
  <si>
    <t>Walker/Philip Neil</t>
  </si>
  <si>
    <t>[西谷市]西谷市 - 盐湖城南部斯利普酒店(Sleep Inn West Valley City - Salt Lake City South)(17464189)</t>
  </si>
  <si>
    <t>标准房, 1 张大床房(至少连住2晚及以上)&lt;2人入住&gt;&lt;不退款&gt;</t>
  </si>
  <si>
    <t>Ankrom/Vanessa</t>
  </si>
  <si>
    <t>[South Whitehall Township]帕克维耶旅馆及会议中心(Parkview Inn and Conference Center)(39989563)</t>
  </si>
  <si>
    <t>Christian/Joseph</t>
  </si>
  <si>
    <t>Ruiz/Emilio,Garcia/Apolonia</t>
  </si>
  <si>
    <t>Zuberi/Faraz,Zuberi/Faraz</t>
  </si>
  <si>
    <t>[Tumpatan Nibung]棉兰瓜拉纳穆主广场酒店(Prime Plaza Hotel Kualanamu)(39542837)</t>
  </si>
  <si>
    <t>豪华双床房&lt;2人入住&gt;&lt;不退款&gt;&lt;早餐&gt;</t>
  </si>
  <si>
    <t>Rinaldi/Muhammad Riski,Rinaldi/Muhammad Riski</t>
  </si>
  <si>
    <t>[伊斯坦布尔]阿拉拉特酒店(Arart Hotel)(39506922)</t>
  </si>
  <si>
    <t>豪华间&lt;不退款&gt;&lt;2人入住&gt;</t>
  </si>
  <si>
    <t>latfeoui/bilal</t>
  </si>
  <si>
    <t>[芭堤雅]达拉海角渡假村(Cape Dara Resort)(23861579)</t>
  </si>
  <si>
    <t>达拉豪华房&lt;2人入住&gt;&lt;不退款&gt;&lt;早餐&gt;</t>
  </si>
  <si>
    <t>Thitichairouk/Chanya,Thitichairouk/Chanya</t>
  </si>
  <si>
    <t>[玛丽安德尔湾]玛丽安德尔雷丽兹卡尔顿酒店(The Ritz-Carlton, Marina del Rey)(26497192)</t>
  </si>
  <si>
    <t>局部海景房（1张特大床）&lt;2人入住&gt;&lt;中宾&gt;&lt;不退款&gt;</t>
  </si>
  <si>
    <t>LAI/YEN CHUN</t>
  </si>
  <si>
    <t>赔款</t>
  </si>
  <si>
    <t>[芝加哥]芝加哥精选酒店 - 里格里维尔(The Wheelhouse Hotel)(7043315)</t>
  </si>
  <si>
    <t>双人大床房&lt;不退款&gt;&lt;2人入住&gt;</t>
  </si>
  <si>
    <t>Kotas/Austin Joseph</t>
  </si>
  <si>
    <t>，</t>
  </si>
  <si>
    <t>本期扣款232.27</t>
  </si>
  <si>
    <t>A210621104801481</t>
  </si>
  <si>
    <t>USD / THB 当前参考汇率: 31.523</t>
  </si>
  <si>
    <t>总计： 8450.73 USD/
266392.36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</si>
  <si>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</si>
  <si>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</si>
  <si>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</si>
  <si>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</si>
  <si>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</si>
  <si>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</si>
  <si>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</si>
  <si>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</si>
  <si>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</si>
  <si>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</si>
  <si>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</si>
  <si>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</si>
  <si>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</si>
  <si>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</si>
  <si>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</si>
  <si>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</si>
  <si>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</si>
  <si>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2021-05-03</t>
  </si>
  <si>
    <t>2097719</t>
  </si>
  <si>
    <t>孤星苑酒店</t>
  </si>
  <si>
    <t>wong jacklyn mei</t>
  </si>
  <si>
    <t>2021-06-14</t>
  </si>
  <si>
    <t>2021-06-19</t>
  </si>
  <si>
    <t>退房日周结</t>
  </si>
  <si>
    <t>6585.52</t>
  </si>
  <si>
    <t>1015.00</t>
  </si>
  <si>
    <t>0</t>
  </si>
  <si>
    <t>0.00</t>
  </si>
  <si>
    <t>携程国际直连(CIT)</t>
  </si>
  <si>
    <t>2021-05-03 17:55:11</t>
  </si>
  <si>
    <t>否</t>
  </si>
  <si>
    <t>汇智国际旅游发展有限公司</t>
  </si>
  <si>
    <t>直连</t>
  </si>
  <si>
    <t>2021-05-06</t>
  </si>
  <si>
    <t>2101218</t>
  </si>
  <si>
    <t>布瑞克斯套房酒店</t>
  </si>
  <si>
    <t>Worden Thomas Justice,Ratner Morgan</t>
  </si>
  <si>
    <t>2021-06-18</t>
  </si>
  <si>
    <t>2021-06-20</t>
  </si>
  <si>
    <t>4075.85</t>
  </si>
  <si>
    <t>628.00</t>
  </si>
  <si>
    <t>2021-05-06 05:50:16</t>
  </si>
  <si>
    <t>2021-05-13</t>
  </si>
  <si>
    <t>2112263</t>
  </si>
  <si>
    <t>布恩格瑞尼斯汽车旅馆</t>
  </si>
  <si>
    <t>easter noah</t>
  </si>
  <si>
    <t>2021-06-16</t>
  </si>
  <si>
    <t>1005.28</t>
  </si>
  <si>
    <t>156.00</t>
  </si>
  <si>
    <t>2021-05-13 01:13:42</t>
  </si>
  <si>
    <t>2112339</t>
  </si>
  <si>
    <t>比奇伍德酒店</t>
  </si>
  <si>
    <t>Pfahl David</t>
  </si>
  <si>
    <t>2021-06-10</t>
  </si>
  <si>
    <t>4452.87</t>
  </si>
  <si>
    <t>688.00</t>
  </si>
  <si>
    <t>2021-05-13 07:06:05</t>
  </si>
  <si>
    <t>2021-05-16</t>
  </si>
  <si>
    <t>2118086</t>
  </si>
  <si>
    <t>基耶拉尔戈旅馆 - 全面禁烟酒店</t>
  </si>
  <si>
    <t>Dunshie Christopher james</t>
  </si>
  <si>
    <t>2021-06-17</t>
  </si>
  <si>
    <t>2154.67</t>
  </si>
  <si>
    <t>334.00</t>
  </si>
  <si>
    <t>2021-05-16 00:36:07</t>
  </si>
  <si>
    <t>2021-05-28</t>
  </si>
  <si>
    <t>2135935</t>
  </si>
  <si>
    <t>伊斯坦布尔黎凡特酒店</t>
  </si>
  <si>
    <t>ELMI FAIZA ALI HASHI</t>
  </si>
  <si>
    <t>2021-06-11</t>
  </si>
  <si>
    <t>1266.31</t>
  </si>
  <si>
    <t>198.00</t>
  </si>
  <si>
    <t>2021-05-28 21:14:25</t>
  </si>
  <si>
    <t>2136026</t>
  </si>
  <si>
    <t>佛罗拉酒店</t>
  </si>
  <si>
    <t>ZHENG YUE,YAO XIAOYANG</t>
  </si>
  <si>
    <t>882.58</t>
  </si>
  <si>
    <t>138.00</t>
  </si>
  <si>
    <t>2021-05-28 21:53:19</t>
  </si>
  <si>
    <t>2136164</t>
  </si>
  <si>
    <t>美景度假村</t>
  </si>
  <si>
    <t>Tambacas Laurie</t>
  </si>
  <si>
    <t>2021-06-13</t>
  </si>
  <si>
    <t>2021-06-15</t>
  </si>
  <si>
    <t>2890.77</t>
  </si>
  <si>
    <t>452.00</t>
  </si>
  <si>
    <t>2021-05-28 23:29:20</t>
  </si>
  <si>
    <t>2021-06-07</t>
  </si>
  <si>
    <t>2147995</t>
  </si>
  <si>
    <t>五角贝斯特韦斯特酒店</t>
  </si>
  <si>
    <t>Adams Amanda</t>
  </si>
  <si>
    <t>2021-06-07 06:46:29</t>
  </si>
  <si>
    <t>2148850</t>
  </si>
  <si>
    <t>法兰克福德雷格生活酒店</t>
  </si>
  <si>
    <t>Milde Kerstin,Milde Kerstin</t>
  </si>
  <si>
    <t>692.17</t>
  </si>
  <si>
    <t>108.00</t>
  </si>
  <si>
    <t>2021-06-07 20:51:12</t>
  </si>
  <si>
    <t>2021-06-08</t>
  </si>
  <si>
    <t>2149613</t>
  </si>
  <si>
    <t>曼谷苏克哈姆维特公园万豪行政公寓</t>
  </si>
  <si>
    <t>Kriangkraichai Parisorn</t>
  </si>
  <si>
    <t>3539.15</t>
  </si>
  <si>
    <t>552.00</t>
  </si>
  <si>
    <t>2021-06-08 14:56:39</t>
  </si>
  <si>
    <t>2150139</t>
  </si>
  <si>
    <t>JMM公寓套房酒店</t>
  </si>
  <si>
    <t>McKay Dennis</t>
  </si>
  <si>
    <t>2021-06-12</t>
  </si>
  <si>
    <t>692.44</t>
  </si>
  <si>
    <t>2021-06-08 20:48:22</t>
  </si>
  <si>
    <t>2150185</t>
  </si>
  <si>
    <t>杜伦坎布利亚酒店 - 杜克大学附近</t>
  </si>
  <si>
    <t>Bartley Mark</t>
  </si>
  <si>
    <t>1346.42</t>
  </si>
  <si>
    <t>210.00</t>
  </si>
  <si>
    <t>2021-06-08 21:10:42</t>
  </si>
  <si>
    <t>2150379</t>
  </si>
  <si>
    <t>尚布赖图尔香不雷旅馆</t>
  </si>
  <si>
    <t>Laforge Veronique,Laforge Veronique</t>
  </si>
  <si>
    <t>615.50</t>
  </si>
  <si>
    <t>96.00</t>
  </si>
  <si>
    <t>2021-06-08 23:33:17</t>
  </si>
  <si>
    <t>2154634</t>
  </si>
  <si>
    <t>迪拜海滨丽笙蓝标酒店</t>
  </si>
  <si>
    <t>langana yemsrach</t>
  </si>
  <si>
    <t>2243.85</t>
  </si>
  <si>
    <t>350.00</t>
  </si>
  <si>
    <t>2021-06-12 03:00:32</t>
  </si>
  <si>
    <t>2154649</t>
  </si>
  <si>
    <t>ZHOU RONGXUE,Zhao Shuyi</t>
  </si>
  <si>
    <t>769.32</t>
  </si>
  <si>
    <t>120.00</t>
  </si>
  <si>
    <t>2021-06-12 04:38:24</t>
  </si>
  <si>
    <t>2156698</t>
  </si>
  <si>
    <t>3538.87</t>
  </si>
  <si>
    <t>2021-06-14 02:03:18</t>
  </si>
  <si>
    <t>2156713</t>
  </si>
  <si>
    <t>维多利亚湖塞雷娜高尔夫度假酒店及Spa</t>
  </si>
  <si>
    <t>Nili Pellumb</t>
  </si>
  <si>
    <t>4635.15</t>
  </si>
  <si>
    <t>723.00</t>
  </si>
  <si>
    <t>2021-06-14 03:07:36</t>
  </si>
  <si>
    <t>2156721</t>
  </si>
  <si>
    <t>卡姆登罗克波特乡村旅馆</t>
  </si>
  <si>
    <t>Walker Philip Neil</t>
  </si>
  <si>
    <t>2051.52</t>
  </si>
  <si>
    <t>320.00</t>
  </si>
  <si>
    <t>2021-06-14 03:47:27</t>
  </si>
  <si>
    <t>2157379</t>
  </si>
  <si>
    <t>盐湖城舒眠酒店</t>
  </si>
  <si>
    <t>Ankrom Vanessa</t>
  </si>
  <si>
    <t>1000.12</t>
  </si>
  <si>
    <t>2021-06-14 22:00:00</t>
  </si>
  <si>
    <t>2157478</t>
  </si>
  <si>
    <t>里奇蒙公园景观酒店及会议中心</t>
  </si>
  <si>
    <t>Christian Joseph</t>
  </si>
  <si>
    <t>1891.25</t>
  </si>
  <si>
    <t>295.00</t>
  </si>
  <si>
    <t>2021-06-15 01:32:59</t>
  </si>
  <si>
    <t>2157495</t>
  </si>
  <si>
    <t>Ruiz Emilio,Garcia Apolonia</t>
  </si>
  <si>
    <t>2039.02</t>
  </si>
  <si>
    <t>318.00</t>
  </si>
  <si>
    <t>2021-06-15 03:46:38</t>
  </si>
  <si>
    <t>2158411</t>
  </si>
  <si>
    <t>Zuberi Faraz,Zuberi Faraz</t>
  </si>
  <si>
    <t>1269.58</t>
  </si>
  <si>
    <t>2021-06-15 21:44:07</t>
  </si>
  <si>
    <t>2159044</t>
  </si>
  <si>
    <t>棉兰瓜拉纳穆主广场酒店</t>
  </si>
  <si>
    <t>Rinaldi Muhammad Riski,Rinaldi Muhammad Riski</t>
  </si>
  <si>
    <t>2021-06-16 14:12:08</t>
  </si>
  <si>
    <t>2159143</t>
  </si>
  <si>
    <t>亚拉特酒店</t>
  </si>
  <si>
    <t>latfeoui bilal</t>
  </si>
  <si>
    <t>436.49</t>
  </si>
  <si>
    <t>68.00</t>
  </si>
  <si>
    <t>2021-06-16 15:47:29</t>
  </si>
  <si>
    <t>2161245</t>
  </si>
  <si>
    <t>帝王海滨雷丽兹卡尔顿酒店</t>
  </si>
  <si>
    <t>LAI YEN CHUN</t>
  </si>
  <si>
    <t>5815.98</t>
  </si>
  <si>
    <t>900.00</t>
  </si>
  <si>
    <t>2021-06-18 13:45:33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</si>
</sst>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15086865086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44361</v>
      </c>
      <c r="G2" s="5">
        <v>44366</v>
      </c>
      <c r="H2" s="4">
        <v>1</v>
      </c>
      <c r="I2" s="4">
        <v>5</v>
      </c>
      <c r="J2" s="4">
        <v>5</v>
      </c>
      <c r="K2" s="4" t="s">
        <v>28</v>
      </c>
      <c r="L2" s="4">
        <v>1015</v>
      </c>
      <c r="M2" s="4">
        <v>1015</v>
      </c>
      <c r="N2" s="4" t="s">
        <v>29</v>
      </c>
      <c r="O2" s="4" t="s">
        <v>30</v>
      </c>
      <c r="P2" s="4" t="s">
        <v>31</v>
      </c>
      <c r="Q2" s="4">
        <v>0</v>
      </c>
      <c r="R2" s="6">
        <v>44319</v>
      </c>
      <c r="S2" s="5">
        <v>44368</v>
      </c>
      <c r="T2" s="4" t="s">
        <v>32</v>
      </c>
      <c r="U2" s="4">
        <v>1015</v>
      </c>
      <c r="V2" s="4">
        <v>0</v>
      </c>
      <c r="W2" s="4">
        <v>0</v>
      </c>
      <c r="X2" s="4">
        <v>2097719</v>
      </c>
    </row>
    <row r="3" s="4" customFormat="1" spans="1:24">
      <c r="A3" s="4">
        <v>15105951632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44365</v>
      </c>
      <c r="G3" s="5">
        <v>44367</v>
      </c>
      <c r="H3" s="4">
        <v>1</v>
      </c>
      <c r="I3" s="4">
        <v>2</v>
      </c>
      <c r="J3" s="4">
        <v>2</v>
      </c>
      <c r="K3" s="4" t="s">
        <v>28</v>
      </c>
      <c r="L3" s="4">
        <v>628</v>
      </c>
      <c r="M3" s="4">
        <v>628</v>
      </c>
      <c r="N3" s="4" t="s">
        <v>35</v>
      </c>
      <c r="O3" s="4" t="s">
        <v>30</v>
      </c>
      <c r="P3" s="4" t="s">
        <v>31</v>
      </c>
      <c r="Q3" s="4">
        <v>0</v>
      </c>
      <c r="R3" s="6">
        <v>44322</v>
      </c>
      <c r="S3" s="5">
        <v>44368</v>
      </c>
      <c r="T3" s="4" t="s">
        <v>32</v>
      </c>
      <c r="U3" s="4">
        <v>628</v>
      </c>
      <c r="V3" s="4">
        <v>0</v>
      </c>
      <c r="W3" s="4">
        <v>0</v>
      </c>
      <c r="X3" s="4">
        <v>2101218</v>
      </c>
    </row>
    <row r="4" s="4" customFormat="1" spans="1:24">
      <c r="A4" s="4">
        <v>15195201851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44361</v>
      </c>
      <c r="G4" s="5">
        <v>44363</v>
      </c>
      <c r="H4" s="4">
        <v>1</v>
      </c>
      <c r="I4" s="4">
        <v>2</v>
      </c>
      <c r="J4" s="4">
        <v>2</v>
      </c>
      <c r="K4" s="4" t="s">
        <v>28</v>
      </c>
      <c r="L4" s="4">
        <v>156</v>
      </c>
      <c r="M4" s="4">
        <v>156</v>
      </c>
      <c r="N4" s="4" t="s">
        <v>38</v>
      </c>
      <c r="O4" s="4" t="s">
        <v>30</v>
      </c>
      <c r="P4" s="4" t="s">
        <v>31</v>
      </c>
      <c r="Q4" s="4">
        <v>0</v>
      </c>
      <c r="R4" s="6">
        <v>44329</v>
      </c>
      <c r="S4" s="5">
        <v>44368</v>
      </c>
      <c r="T4" s="4" t="s">
        <v>32</v>
      </c>
      <c r="U4" s="4">
        <v>156</v>
      </c>
      <c r="V4" s="4">
        <v>0</v>
      </c>
      <c r="W4" s="4">
        <v>0</v>
      </c>
      <c r="X4" s="4">
        <v>2112263</v>
      </c>
    </row>
    <row r="5" s="4" customFormat="1" spans="1:24">
      <c r="A5" s="4">
        <v>15195377929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44357</v>
      </c>
      <c r="G5" s="5">
        <v>44361</v>
      </c>
      <c r="H5" s="4">
        <v>1</v>
      </c>
      <c r="I5" s="4">
        <v>4</v>
      </c>
      <c r="J5" s="4">
        <v>4</v>
      </c>
      <c r="K5" s="4" t="s">
        <v>28</v>
      </c>
      <c r="L5" s="4">
        <v>688</v>
      </c>
      <c r="M5" s="4">
        <v>688</v>
      </c>
      <c r="N5" s="4" t="s">
        <v>41</v>
      </c>
      <c r="O5" s="4" t="s">
        <v>30</v>
      </c>
      <c r="P5" s="4" t="s">
        <v>31</v>
      </c>
      <c r="Q5" s="4">
        <v>0</v>
      </c>
      <c r="R5" s="6">
        <v>44329</v>
      </c>
      <c r="S5" s="5">
        <v>44368</v>
      </c>
      <c r="T5" s="4" t="s">
        <v>32</v>
      </c>
      <c r="U5" s="4">
        <v>688</v>
      </c>
      <c r="V5" s="4">
        <v>0</v>
      </c>
      <c r="W5" s="4">
        <v>0</v>
      </c>
      <c r="X5" s="4">
        <v>2112339</v>
      </c>
    </row>
    <row r="6" s="4" customFormat="1" spans="1:24">
      <c r="A6" s="4">
        <v>15203838885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44364</v>
      </c>
      <c r="G6" s="5">
        <v>44366</v>
      </c>
      <c r="H6" s="4">
        <v>1</v>
      </c>
      <c r="I6" s="4">
        <v>2</v>
      </c>
      <c r="J6" s="4">
        <v>2</v>
      </c>
      <c r="K6" s="4" t="s">
        <v>28</v>
      </c>
      <c r="L6" s="4">
        <v>334</v>
      </c>
      <c r="M6" s="4">
        <v>334</v>
      </c>
      <c r="N6" s="4" t="s">
        <v>44</v>
      </c>
      <c r="O6" s="4" t="s">
        <v>30</v>
      </c>
      <c r="P6" s="4" t="s">
        <v>31</v>
      </c>
      <c r="Q6" s="4">
        <v>0</v>
      </c>
      <c r="R6" s="6">
        <v>44332</v>
      </c>
      <c r="S6" s="5">
        <v>44368</v>
      </c>
      <c r="T6" s="4" t="s">
        <v>32</v>
      </c>
      <c r="U6" s="4">
        <v>334</v>
      </c>
      <c r="V6" s="4">
        <v>0</v>
      </c>
      <c r="W6" s="4">
        <v>0</v>
      </c>
      <c r="X6" s="4">
        <v>2118086</v>
      </c>
    </row>
    <row r="7" s="4" customFormat="1" spans="1:24">
      <c r="A7" s="4">
        <v>15328354070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44358</v>
      </c>
      <c r="G7" s="5">
        <v>44361</v>
      </c>
      <c r="H7" s="4">
        <v>1</v>
      </c>
      <c r="I7" s="4">
        <v>3</v>
      </c>
      <c r="J7" s="4">
        <v>3</v>
      </c>
      <c r="K7" s="4" t="s">
        <v>28</v>
      </c>
      <c r="L7" s="4">
        <v>198</v>
      </c>
      <c r="M7" s="4">
        <v>198</v>
      </c>
      <c r="N7" s="4" t="s">
        <v>47</v>
      </c>
      <c r="O7" s="4" t="s">
        <v>30</v>
      </c>
      <c r="P7" s="4" t="s">
        <v>31</v>
      </c>
      <c r="Q7" s="4">
        <v>0</v>
      </c>
      <c r="R7" s="6">
        <v>44344</v>
      </c>
      <c r="S7" s="5">
        <v>44368</v>
      </c>
      <c r="T7" s="4" t="s">
        <v>32</v>
      </c>
      <c r="U7" s="4">
        <v>198</v>
      </c>
      <c r="V7" s="4">
        <v>0</v>
      </c>
      <c r="W7" s="4">
        <v>0</v>
      </c>
      <c r="X7" s="4">
        <v>2135935</v>
      </c>
    </row>
    <row r="8" s="4" customFormat="1" spans="1:24">
      <c r="A8" s="4">
        <v>15328523656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44361</v>
      </c>
      <c r="G8" s="5">
        <v>44364</v>
      </c>
      <c r="H8" s="4">
        <v>1</v>
      </c>
      <c r="I8" s="4">
        <v>3</v>
      </c>
      <c r="J8" s="4">
        <v>3</v>
      </c>
      <c r="K8" s="4" t="s">
        <v>28</v>
      </c>
      <c r="L8" s="4">
        <v>138</v>
      </c>
      <c r="M8" s="4">
        <v>138</v>
      </c>
      <c r="N8" s="4" t="s">
        <v>50</v>
      </c>
      <c r="O8" s="4" t="s">
        <v>30</v>
      </c>
      <c r="P8" s="4" t="s">
        <v>31</v>
      </c>
      <c r="Q8" s="4">
        <v>0</v>
      </c>
      <c r="R8" s="6">
        <v>44344</v>
      </c>
      <c r="S8" s="5">
        <v>44368</v>
      </c>
      <c r="T8" s="4" t="s">
        <v>32</v>
      </c>
      <c r="U8" s="4">
        <v>138</v>
      </c>
      <c r="V8" s="4">
        <v>0</v>
      </c>
      <c r="W8" s="4">
        <v>0</v>
      </c>
      <c r="X8" s="4">
        <v>2136026</v>
      </c>
    </row>
    <row r="9" s="4" customFormat="1" spans="1:24">
      <c r="A9" s="4">
        <v>15328867406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44360</v>
      </c>
      <c r="G9" s="5">
        <v>44362</v>
      </c>
      <c r="H9" s="4">
        <v>1</v>
      </c>
      <c r="I9" s="4">
        <v>2</v>
      </c>
      <c r="J9" s="4">
        <v>2</v>
      </c>
      <c r="K9" s="4" t="s">
        <v>28</v>
      </c>
      <c r="L9" s="4">
        <v>452</v>
      </c>
      <c r="M9" s="4">
        <v>452</v>
      </c>
      <c r="N9" s="4" t="s">
        <v>53</v>
      </c>
      <c r="O9" s="4" t="s">
        <v>30</v>
      </c>
      <c r="P9" s="4" t="s">
        <v>31</v>
      </c>
      <c r="Q9" s="4">
        <v>0</v>
      </c>
      <c r="R9" s="6">
        <v>44344</v>
      </c>
      <c r="S9" s="5">
        <v>44368</v>
      </c>
      <c r="T9" s="4" t="s">
        <v>32</v>
      </c>
      <c r="U9" s="4">
        <v>452</v>
      </c>
      <c r="V9" s="4">
        <v>0</v>
      </c>
      <c r="W9" s="4">
        <v>0</v>
      </c>
      <c r="X9" s="4">
        <v>2136164</v>
      </c>
    </row>
    <row r="10" s="4" customFormat="1" spans="1:24">
      <c r="A10" s="4">
        <v>15538206947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44360</v>
      </c>
      <c r="G10" s="5">
        <v>44362</v>
      </c>
      <c r="H10" s="4">
        <v>1</v>
      </c>
      <c r="I10" s="4">
        <v>2</v>
      </c>
      <c r="J10" s="4">
        <v>2</v>
      </c>
      <c r="K10" s="4" t="s">
        <v>28</v>
      </c>
      <c r="L10" s="4">
        <v>134</v>
      </c>
      <c r="M10" s="4">
        <v>134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44354</v>
      </c>
      <c r="S10" s="5">
        <v>44368</v>
      </c>
      <c r="T10" s="4" t="s">
        <v>32</v>
      </c>
      <c r="U10" s="4">
        <v>134</v>
      </c>
      <c r="V10" s="4">
        <v>0</v>
      </c>
      <c r="W10" s="4">
        <v>0</v>
      </c>
      <c r="X10" s="4">
        <v>2147995</v>
      </c>
    </row>
    <row r="11" s="4" customFormat="1" spans="1:24">
      <c r="A11" s="4">
        <v>15538206947</v>
      </c>
      <c r="B11" s="4" t="s">
        <v>24</v>
      </c>
      <c r="C11" s="4" t="s">
        <v>57</v>
      </c>
      <c r="D11" s="4" t="s">
        <v>54</v>
      </c>
      <c r="E11" s="4" t="s">
        <v>55</v>
      </c>
      <c r="F11" s="5">
        <v>44360</v>
      </c>
      <c r="G11" s="5">
        <v>44362</v>
      </c>
      <c r="H11" s="4">
        <v>1</v>
      </c>
      <c r="I11" s="4">
        <v>2</v>
      </c>
      <c r="J11" s="4">
        <v>2</v>
      </c>
      <c r="K11" s="4" t="s">
        <v>28</v>
      </c>
      <c r="L11" s="4">
        <v>-134</v>
      </c>
      <c r="M11" s="4">
        <v>-134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44354</v>
      </c>
      <c r="S11" s="5">
        <v>44368</v>
      </c>
      <c r="T11" s="4" t="s">
        <v>32</v>
      </c>
      <c r="U11" s="4">
        <v>-134</v>
      </c>
      <c r="V11" s="4">
        <v>0</v>
      </c>
      <c r="W11" s="4">
        <v>0</v>
      </c>
      <c r="X11" s="4">
        <v>2147995</v>
      </c>
    </row>
    <row r="12" s="4" customFormat="1" spans="1:24">
      <c r="A12" s="4">
        <v>15540914219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44365</v>
      </c>
      <c r="G12" s="5">
        <v>44367</v>
      </c>
      <c r="H12" s="4">
        <v>1</v>
      </c>
      <c r="I12" s="4">
        <v>2</v>
      </c>
      <c r="J12" s="4">
        <v>2</v>
      </c>
      <c r="K12" s="4" t="s">
        <v>28</v>
      </c>
      <c r="L12" s="4">
        <v>108</v>
      </c>
      <c r="M12" s="4">
        <v>108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44354</v>
      </c>
      <c r="S12" s="5">
        <v>44368</v>
      </c>
      <c r="T12" s="4" t="s">
        <v>32</v>
      </c>
      <c r="U12" s="4">
        <v>108</v>
      </c>
      <c r="V12" s="4">
        <v>0</v>
      </c>
      <c r="W12" s="4">
        <v>0</v>
      </c>
      <c r="X12" s="4">
        <v>2148850</v>
      </c>
    </row>
    <row r="13" s="4" customFormat="1" spans="1:24">
      <c r="A13" s="4">
        <v>15542346923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44355</v>
      </c>
      <c r="G13" s="5">
        <v>44361</v>
      </c>
      <c r="H13" s="4">
        <v>1</v>
      </c>
      <c r="I13" s="4">
        <v>6</v>
      </c>
      <c r="J13" s="4">
        <v>6</v>
      </c>
      <c r="K13" s="4" t="s">
        <v>28</v>
      </c>
      <c r="L13" s="4">
        <v>552</v>
      </c>
      <c r="M13" s="4">
        <v>552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44355</v>
      </c>
      <c r="S13" s="5">
        <v>44368</v>
      </c>
      <c r="T13" s="4" t="s">
        <v>32</v>
      </c>
      <c r="U13" s="4">
        <v>552</v>
      </c>
      <c r="V13" s="4">
        <v>0</v>
      </c>
      <c r="W13" s="4">
        <v>0</v>
      </c>
      <c r="X13" s="4">
        <v>2149613</v>
      </c>
    </row>
    <row r="14" s="4" customFormat="1" spans="1:24">
      <c r="A14" s="4">
        <v>15543180595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44359</v>
      </c>
      <c r="G14" s="5">
        <v>44362</v>
      </c>
      <c r="H14" s="4">
        <v>1</v>
      </c>
      <c r="I14" s="4">
        <v>3</v>
      </c>
      <c r="J14" s="4">
        <v>3</v>
      </c>
      <c r="K14" s="4" t="s">
        <v>28</v>
      </c>
      <c r="L14" s="4">
        <v>108</v>
      </c>
      <c r="M14" s="4">
        <v>108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44355</v>
      </c>
      <c r="S14" s="5">
        <v>44368</v>
      </c>
      <c r="T14" s="4" t="s">
        <v>32</v>
      </c>
      <c r="U14" s="4">
        <v>108</v>
      </c>
      <c r="V14" s="4">
        <v>0</v>
      </c>
      <c r="W14" s="4">
        <v>0</v>
      </c>
      <c r="X14" s="4">
        <v>2150139</v>
      </c>
    </row>
    <row r="15" s="4" customFormat="1" spans="1:24">
      <c r="A15" s="4">
        <v>15543220626</v>
      </c>
      <c r="B15" s="4" t="s">
        <v>24</v>
      </c>
      <c r="C15" s="4" t="s">
        <v>25</v>
      </c>
      <c r="D15" s="4" t="s">
        <v>67</v>
      </c>
      <c r="E15" s="4" t="s">
        <v>40</v>
      </c>
      <c r="F15" s="5">
        <v>44360</v>
      </c>
      <c r="G15" s="5">
        <v>44362</v>
      </c>
      <c r="H15" s="4">
        <v>1</v>
      </c>
      <c r="I15" s="4">
        <v>2</v>
      </c>
      <c r="J15" s="4">
        <v>2</v>
      </c>
      <c r="K15" s="4" t="s">
        <v>28</v>
      </c>
      <c r="L15" s="4">
        <v>210</v>
      </c>
      <c r="M15" s="4">
        <v>210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44355</v>
      </c>
      <c r="S15" s="5">
        <v>44368</v>
      </c>
      <c r="T15" s="4" t="s">
        <v>32</v>
      </c>
      <c r="U15" s="4">
        <v>210</v>
      </c>
      <c r="V15" s="4">
        <v>0</v>
      </c>
      <c r="W15" s="4">
        <v>0</v>
      </c>
      <c r="X15" s="4">
        <v>2150185</v>
      </c>
    </row>
    <row r="16" s="4" customFormat="1" spans="1:24">
      <c r="A16" s="4">
        <v>15543561150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44363</v>
      </c>
      <c r="G16" s="5">
        <v>44365</v>
      </c>
      <c r="H16" s="4">
        <v>1</v>
      </c>
      <c r="I16" s="4">
        <v>2</v>
      </c>
      <c r="J16" s="4">
        <v>2</v>
      </c>
      <c r="K16" s="4" t="s">
        <v>28</v>
      </c>
      <c r="L16" s="4">
        <v>96</v>
      </c>
      <c r="M16" s="4">
        <v>96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44355</v>
      </c>
      <c r="S16" s="5">
        <v>44368</v>
      </c>
      <c r="T16" s="4" t="s">
        <v>32</v>
      </c>
      <c r="U16" s="4">
        <v>96</v>
      </c>
      <c r="V16" s="4">
        <v>0</v>
      </c>
      <c r="W16" s="4">
        <v>0</v>
      </c>
      <c r="X16" s="4">
        <v>2150379</v>
      </c>
    </row>
    <row r="17" s="4" customFormat="1" spans="1:24">
      <c r="A17" s="4">
        <v>15548332469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44361</v>
      </c>
      <c r="G17" s="5">
        <v>44366</v>
      </c>
      <c r="H17" s="4">
        <v>1</v>
      </c>
      <c r="I17" s="4">
        <v>5</v>
      </c>
      <c r="J17" s="4">
        <v>5</v>
      </c>
      <c r="K17" s="4" t="s">
        <v>28</v>
      </c>
      <c r="L17" s="4">
        <v>350</v>
      </c>
      <c r="M17" s="4">
        <v>350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44359</v>
      </c>
      <c r="S17" s="5">
        <v>44368</v>
      </c>
      <c r="T17" s="4" t="s">
        <v>32</v>
      </c>
      <c r="U17" s="4">
        <v>350</v>
      </c>
      <c r="V17" s="4">
        <v>0</v>
      </c>
      <c r="W17" s="4">
        <v>0</v>
      </c>
      <c r="X17" s="4">
        <v>2154634</v>
      </c>
    </row>
    <row r="18" s="4" customFormat="1" spans="1:24">
      <c r="A18" s="4">
        <v>15548348387</v>
      </c>
      <c r="B18" s="4" t="s">
        <v>24</v>
      </c>
      <c r="C18" s="4" t="s">
        <v>25</v>
      </c>
      <c r="D18" s="4" t="s">
        <v>48</v>
      </c>
      <c r="E18" s="4" t="s">
        <v>75</v>
      </c>
      <c r="F18" s="5">
        <v>44359</v>
      </c>
      <c r="G18" s="5">
        <v>44361</v>
      </c>
      <c r="H18" s="4">
        <v>1</v>
      </c>
      <c r="I18" s="4">
        <v>2</v>
      </c>
      <c r="J18" s="4">
        <v>2</v>
      </c>
      <c r="K18" s="4" t="s">
        <v>28</v>
      </c>
      <c r="L18" s="4">
        <v>120</v>
      </c>
      <c r="M18" s="4">
        <v>120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44359</v>
      </c>
      <c r="S18" s="5">
        <v>44368</v>
      </c>
      <c r="T18" s="4" t="s">
        <v>32</v>
      </c>
      <c r="U18" s="4">
        <v>120</v>
      </c>
      <c r="V18" s="4">
        <v>0</v>
      </c>
      <c r="W18" s="4">
        <v>0</v>
      </c>
      <c r="X18" s="4">
        <v>2154649</v>
      </c>
    </row>
    <row r="19" s="4" customFormat="1" spans="1:24">
      <c r="A19" s="4">
        <v>15550668763</v>
      </c>
      <c r="B19" s="4" t="s">
        <v>24</v>
      </c>
      <c r="C19" s="4" t="s">
        <v>25</v>
      </c>
      <c r="D19" s="4" t="s">
        <v>61</v>
      </c>
      <c r="E19" s="4" t="s">
        <v>62</v>
      </c>
      <c r="F19" s="5">
        <v>44361</v>
      </c>
      <c r="G19" s="5">
        <v>44367</v>
      </c>
      <c r="H19" s="4">
        <v>1</v>
      </c>
      <c r="I19" s="4">
        <v>6</v>
      </c>
      <c r="J19" s="4">
        <v>6</v>
      </c>
      <c r="K19" s="4" t="s">
        <v>28</v>
      </c>
      <c r="L19" s="4">
        <v>552</v>
      </c>
      <c r="M19" s="4">
        <v>552</v>
      </c>
      <c r="N19" s="4" t="s">
        <v>63</v>
      </c>
      <c r="O19" s="4" t="s">
        <v>30</v>
      </c>
      <c r="P19" s="4" t="s">
        <v>31</v>
      </c>
      <c r="Q19" s="4">
        <v>0</v>
      </c>
      <c r="R19" s="6">
        <v>44361</v>
      </c>
      <c r="S19" s="5">
        <v>44368</v>
      </c>
      <c r="T19" s="4" t="s">
        <v>32</v>
      </c>
      <c r="U19" s="4">
        <v>552</v>
      </c>
      <c r="V19" s="4">
        <v>0</v>
      </c>
      <c r="W19" s="4">
        <v>0</v>
      </c>
      <c r="X19" s="4">
        <v>2156698</v>
      </c>
    </row>
    <row r="20" s="4" customFormat="1" spans="1:24">
      <c r="A20" s="4">
        <v>15550685229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44361</v>
      </c>
      <c r="G20" s="5">
        <v>44364</v>
      </c>
      <c r="H20" s="4">
        <v>1</v>
      </c>
      <c r="I20" s="4">
        <v>3</v>
      </c>
      <c r="J20" s="4">
        <v>3</v>
      </c>
      <c r="K20" s="4" t="s">
        <v>28</v>
      </c>
      <c r="L20" s="4">
        <v>723</v>
      </c>
      <c r="M20" s="4">
        <v>723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44361</v>
      </c>
      <c r="S20" s="5">
        <v>44368</v>
      </c>
      <c r="T20" s="4" t="s">
        <v>32</v>
      </c>
      <c r="U20" s="4">
        <v>723</v>
      </c>
      <c r="V20" s="4">
        <v>0</v>
      </c>
      <c r="W20" s="4">
        <v>0</v>
      </c>
      <c r="X20" s="4">
        <v>2156713</v>
      </c>
    </row>
    <row r="21" s="4" customFormat="1" spans="1:24">
      <c r="A21" s="4">
        <v>15550691576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44363</v>
      </c>
      <c r="G21" s="5">
        <v>44365</v>
      </c>
      <c r="H21" s="4">
        <v>1</v>
      </c>
      <c r="I21" s="4">
        <v>2</v>
      </c>
      <c r="J21" s="4">
        <v>2</v>
      </c>
      <c r="K21" s="4" t="s">
        <v>28</v>
      </c>
      <c r="L21" s="4">
        <v>320</v>
      </c>
      <c r="M21" s="4">
        <v>320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44361</v>
      </c>
      <c r="S21" s="5">
        <v>44368</v>
      </c>
      <c r="T21" s="4" t="s">
        <v>32</v>
      </c>
      <c r="U21" s="4">
        <v>320</v>
      </c>
      <c r="V21" s="4">
        <v>0</v>
      </c>
      <c r="W21" s="4">
        <v>0</v>
      </c>
      <c r="X21" s="4">
        <v>2156721</v>
      </c>
    </row>
    <row r="22" s="4" customFormat="1" spans="1:24">
      <c r="A22" s="4">
        <v>15551391740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44361</v>
      </c>
      <c r="G22" s="5">
        <v>44363</v>
      </c>
      <c r="H22" s="4">
        <v>1</v>
      </c>
      <c r="I22" s="4">
        <v>2</v>
      </c>
      <c r="J22" s="4">
        <v>2</v>
      </c>
      <c r="K22" s="4" t="s">
        <v>28</v>
      </c>
      <c r="L22" s="4">
        <v>156</v>
      </c>
      <c r="M22" s="4">
        <v>156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44361</v>
      </c>
      <c r="S22" s="5">
        <v>44368</v>
      </c>
      <c r="T22" s="4" t="s">
        <v>32</v>
      </c>
      <c r="U22" s="4">
        <v>156</v>
      </c>
      <c r="V22" s="4">
        <v>0</v>
      </c>
      <c r="W22" s="4">
        <v>0</v>
      </c>
      <c r="X22" s="4">
        <v>2157379</v>
      </c>
    </row>
    <row r="23" s="4" customFormat="1" spans="1:24">
      <c r="A23" s="4">
        <v>15551534401</v>
      </c>
      <c r="B23" s="4" t="s">
        <v>24</v>
      </c>
      <c r="C23" s="4" t="s">
        <v>25</v>
      </c>
      <c r="D23" s="4" t="s">
        <v>86</v>
      </c>
      <c r="E23" s="4" t="s">
        <v>34</v>
      </c>
      <c r="F23" s="5">
        <v>44362</v>
      </c>
      <c r="G23" s="5">
        <v>44366</v>
      </c>
      <c r="H23" s="4">
        <v>1</v>
      </c>
      <c r="I23" s="4">
        <v>4</v>
      </c>
      <c r="J23" s="4">
        <v>4</v>
      </c>
      <c r="K23" s="4" t="s">
        <v>28</v>
      </c>
      <c r="L23" s="4">
        <v>295</v>
      </c>
      <c r="M23" s="4">
        <v>295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44362</v>
      </c>
      <c r="S23" s="5">
        <v>44368</v>
      </c>
      <c r="T23" s="4" t="s">
        <v>32</v>
      </c>
      <c r="U23" s="4">
        <v>295</v>
      </c>
      <c r="V23" s="4">
        <v>0</v>
      </c>
      <c r="W23" s="4">
        <v>0</v>
      </c>
      <c r="X23" s="4">
        <v>2157478</v>
      </c>
    </row>
    <row r="24" s="4" customFormat="1" spans="1:24">
      <c r="A24" s="4">
        <v>15551558645</v>
      </c>
      <c r="B24" s="4" t="s">
        <v>24</v>
      </c>
      <c r="C24" s="4" t="s">
        <v>25</v>
      </c>
      <c r="D24" s="4" t="s">
        <v>42</v>
      </c>
      <c r="E24" s="4" t="s">
        <v>43</v>
      </c>
      <c r="F24" s="5">
        <v>44362</v>
      </c>
      <c r="G24" s="5">
        <v>44364</v>
      </c>
      <c r="H24" s="4">
        <v>1</v>
      </c>
      <c r="I24" s="4">
        <v>2</v>
      </c>
      <c r="J24" s="4">
        <v>2</v>
      </c>
      <c r="K24" s="4" t="s">
        <v>28</v>
      </c>
      <c r="L24" s="4">
        <v>318</v>
      </c>
      <c r="M24" s="4">
        <v>318</v>
      </c>
      <c r="N24" s="4" t="s">
        <v>88</v>
      </c>
      <c r="O24" s="4" t="s">
        <v>30</v>
      </c>
      <c r="P24" s="4" t="s">
        <v>31</v>
      </c>
      <c r="Q24" s="4">
        <v>0</v>
      </c>
      <c r="R24" s="6">
        <v>44362</v>
      </c>
      <c r="S24" s="5">
        <v>44368</v>
      </c>
      <c r="T24" s="4" t="s">
        <v>32</v>
      </c>
      <c r="U24" s="4">
        <v>318</v>
      </c>
      <c r="V24" s="4">
        <v>0</v>
      </c>
      <c r="W24" s="4">
        <v>0</v>
      </c>
      <c r="X24" s="4">
        <v>2157495</v>
      </c>
    </row>
    <row r="25" s="4" customFormat="1" spans="1:24">
      <c r="A25" s="4">
        <v>15552471414</v>
      </c>
      <c r="B25" s="4" t="s">
        <v>24</v>
      </c>
      <c r="C25" s="4" t="s">
        <v>25</v>
      </c>
      <c r="D25" s="4" t="s">
        <v>58</v>
      </c>
      <c r="E25" s="4" t="s">
        <v>59</v>
      </c>
      <c r="F25" s="5">
        <v>44364</v>
      </c>
      <c r="G25" s="5">
        <v>44367</v>
      </c>
      <c r="H25" s="4">
        <v>1</v>
      </c>
      <c r="I25" s="4">
        <v>3</v>
      </c>
      <c r="J25" s="4">
        <v>3</v>
      </c>
      <c r="K25" s="4" t="s">
        <v>28</v>
      </c>
      <c r="L25" s="4">
        <v>198</v>
      </c>
      <c r="M25" s="4">
        <v>198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44362</v>
      </c>
      <c r="S25" s="5">
        <v>44368</v>
      </c>
      <c r="T25" s="4" t="s">
        <v>32</v>
      </c>
      <c r="U25" s="4">
        <v>198</v>
      </c>
      <c r="V25" s="4">
        <v>0</v>
      </c>
      <c r="W25" s="4">
        <v>0</v>
      </c>
      <c r="X25" s="4">
        <v>2158411</v>
      </c>
    </row>
    <row r="26" s="4" customFormat="1" spans="1:24">
      <c r="A26" s="4">
        <v>15553764259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44364</v>
      </c>
      <c r="G26" s="5">
        <v>44366</v>
      </c>
      <c r="H26" s="4">
        <v>1</v>
      </c>
      <c r="I26" s="4">
        <v>2</v>
      </c>
      <c r="J26" s="4">
        <v>2</v>
      </c>
      <c r="K26" s="4" t="s">
        <v>28</v>
      </c>
      <c r="L26" s="4">
        <v>80</v>
      </c>
      <c r="M26" s="4">
        <v>80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44363</v>
      </c>
      <c r="S26" s="5">
        <v>44368</v>
      </c>
      <c r="T26" s="4" t="s">
        <v>32</v>
      </c>
      <c r="U26" s="4">
        <v>80</v>
      </c>
      <c r="V26" s="4">
        <v>0</v>
      </c>
      <c r="W26" s="4">
        <v>0</v>
      </c>
      <c r="X26" s="4">
        <v>2159044</v>
      </c>
    </row>
    <row r="27" s="4" customFormat="1" spans="1:24">
      <c r="A27" s="4">
        <v>15554405361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44363</v>
      </c>
      <c r="G27" s="5">
        <v>44365</v>
      </c>
      <c r="H27" s="4">
        <v>1</v>
      </c>
      <c r="I27" s="4">
        <v>2</v>
      </c>
      <c r="J27" s="4">
        <v>2</v>
      </c>
      <c r="K27" s="4" t="s">
        <v>28</v>
      </c>
      <c r="L27" s="4">
        <v>68</v>
      </c>
      <c r="M27" s="4">
        <v>68</v>
      </c>
      <c r="N27" s="4" t="s">
        <v>95</v>
      </c>
      <c r="O27" s="4" t="s">
        <v>30</v>
      </c>
      <c r="P27" s="4" t="s">
        <v>31</v>
      </c>
      <c r="Q27" s="4">
        <v>0</v>
      </c>
      <c r="R27" s="6">
        <v>44363</v>
      </c>
      <c r="S27" s="5">
        <v>44368</v>
      </c>
      <c r="T27" s="4" t="s">
        <v>32</v>
      </c>
      <c r="U27" s="4">
        <v>68</v>
      </c>
      <c r="V27" s="4">
        <v>0</v>
      </c>
      <c r="W27" s="4">
        <v>0</v>
      </c>
      <c r="X27" s="4">
        <v>2159143</v>
      </c>
    </row>
    <row r="28" s="4" customFormat="1" spans="1:24">
      <c r="A28" s="4">
        <v>15553764259</v>
      </c>
      <c r="B28" s="4" t="s">
        <v>24</v>
      </c>
      <c r="C28" s="4" t="s">
        <v>57</v>
      </c>
      <c r="D28" s="4" t="s">
        <v>90</v>
      </c>
      <c r="E28" s="4" t="s">
        <v>91</v>
      </c>
      <c r="F28" s="5">
        <v>44364</v>
      </c>
      <c r="G28" s="5">
        <v>44366</v>
      </c>
      <c r="H28" s="4">
        <v>1</v>
      </c>
      <c r="I28" s="4">
        <v>2</v>
      </c>
      <c r="J28" s="4">
        <v>2</v>
      </c>
      <c r="K28" s="4" t="s">
        <v>28</v>
      </c>
      <c r="L28" s="4">
        <v>-80</v>
      </c>
      <c r="M28" s="4">
        <v>-80</v>
      </c>
      <c r="N28" s="4" t="s">
        <v>92</v>
      </c>
      <c r="O28" s="4" t="s">
        <v>30</v>
      </c>
      <c r="P28" s="4" t="s">
        <v>31</v>
      </c>
      <c r="Q28" s="4">
        <v>0</v>
      </c>
      <c r="R28" s="6">
        <v>44363</v>
      </c>
      <c r="S28" s="5">
        <v>44368</v>
      </c>
      <c r="T28" s="4" t="s">
        <v>32</v>
      </c>
      <c r="U28" s="4">
        <v>-80</v>
      </c>
      <c r="V28" s="4">
        <v>0</v>
      </c>
      <c r="W28" s="4">
        <v>0</v>
      </c>
      <c r="X28" s="4">
        <v>2159044</v>
      </c>
    </row>
    <row r="29" s="4" customFormat="1" spans="1:24">
      <c r="A29" s="4">
        <v>15566839792</v>
      </c>
      <c r="B29" s="4" t="s">
        <v>24</v>
      </c>
      <c r="C29" s="4" t="s">
        <v>25</v>
      </c>
      <c r="D29" s="4" t="s">
        <v>96</v>
      </c>
      <c r="E29" s="4" t="s">
        <v>97</v>
      </c>
      <c r="F29" s="5">
        <v>44365</v>
      </c>
      <c r="G29" s="5">
        <v>44367</v>
      </c>
      <c r="H29" s="4">
        <v>1</v>
      </c>
      <c r="I29" s="4">
        <v>2</v>
      </c>
      <c r="J29" s="4">
        <v>2</v>
      </c>
      <c r="K29" s="4" t="s">
        <v>28</v>
      </c>
      <c r="L29" s="4">
        <v>332</v>
      </c>
      <c r="M29" s="4">
        <v>332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44365</v>
      </c>
      <c r="S29" s="5">
        <v>44368</v>
      </c>
      <c r="T29" s="4" t="s">
        <v>32</v>
      </c>
      <c r="U29" s="4">
        <v>332</v>
      </c>
      <c r="V29" s="4">
        <v>0</v>
      </c>
      <c r="W29" s="4">
        <v>0</v>
      </c>
      <c r="X29" s="4">
        <v>2161215</v>
      </c>
    </row>
    <row r="30" s="4" customFormat="1" spans="1:24">
      <c r="A30" s="4">
        <v>15566839792</v>
      </c>
      <c r="B30" s="4" t="s">
        <v>24</v>
      </c>
      <c r="C30" s="4" t="s">
        <v>57</v>
      </c>
      <c r="D30" s="4" t="s">
        <v>96</v>
      </c>
      <c r="E30" s="4" t="s">
        <v>97</v>
      </c>
      <c r="F30" s="5">
        <v>44365</v>
      </c>
      <c r="G30" s="5">
        <v>44367</v>
      </c>
      <c r="H30" s="4">
        <v>1</v>
      </c>
      <c r="I30" s="4">
        <v>2</v>
      </c>
      <c r="J30" s="4">
        <v>2</v>
      </c>
      <c r="K30" s="4" t="s">
        <v>28</v>
      </c>
      <c r="L30" s="4">
        <v>-332</v>
      </c>
      <c r="M30" s="4">
        <v>-332</v>
      </c>
      <c r="N30" s="4" t="s">
        <v>98</v>
      </c>
      <c r="O30" s="4" t="s">
        <v>30</v>
      </c>
      <c r="P30" s="4" t="s">
        <v>31</v>
      </c>
      <c r="Q30" s="4">
        <v>0</v>
      </c>
      <c r="R30" s="6">
        <v>44365</v>
      </c>
      <c r="S30" s="5">
        <v>44368</v>
      </c>
      <c r="T30" s="4" t="s">
        <v>32</v>
      </c>
      <c r="U30" s="4">
        <v>-332</v>
      </c>
      <c r="V30" s="4">
        <v>0</v>
      </c>
      <c r="W30" s="4">
        <v>0</v>
      </c>
      <c r="X30" s="4">
        <v>2161215</v>
      </c>
    </row>
    <row r="31" s="4" customFormat="1" spans="1:24">
      <c r="A31" s="4">
        <v>15566966019</v>
      </c>
      <c r="B31" s="4" t="s">
        <v>24</v>
      </c>
      <c r="C31" s="4" t="s">
        <v>25</v>
      </c>
      <c r="D31" s="4" t="s">
        <v>99</v>
      </c>
      <c r="E31" s="4" t="s">
        <v>100</v>
      </c>
      <c r="F31" s="5">
        <v>44365</v>
      </c>
      <c r="G31" s="5">
        <v>44367</v>
      </c>
      <c r="H31" s="4">
        <v>1</v>
      </c>
      <c r="I31" s="4">
        <v>2</v>
      </c>
      <c r="J31" s="4">
        <v>2</v>
      </c>
      <c r="K31" s="4" t="s">
        <v>28</v>
      </c>
      <c r="L31" s="4">
        <v>900</v>
      </c>
      <c r="M31" s="4">
        <v>900</v>
      </c>
      <c r="N31" s="4" t="s">
        <v>101</v>
      </c>
      <c r="O31" s="4" t="s">
        <v>30</v>
      </c>
      <c r="P31" s="4" t="s">
        <v>31</v>
      </c>
      <c r="Q31" s="4">
        <v>0</v>
      </c>
      <c r="R31" s="6">
        <v>44365</v>
      </c>
      <c r="S31" s="5">
        <v>44368</v>
      </c>
      <c r="T31" s="4" t="s">
        <v>32</v>
      </c>
      <c r="U31" s="4">
        <v>900</v>
      </c>
      <c r="V31" s="4">
        <v>0</v>
      </c>
      <c r="W31" s="4">
        <v>0</v>
      </c>
      <c r="X31" s="4">
        <v>2161245</v>
      </c>
    </row>
    <row r="32" s="4" customFormat="1" spans="1:24">
      <c r="A32" s="4">
        <v>14924241347</v>
      </c>
      <c r="B32" s="4" t="s">
        <v>24</v>
      </c>
      <c r="C32" s="4" t="s">
        <v>102</v>
      </c>
      <c r="D32" s="4" t="s">
        <v>103</v>
      </c>
      <c r="E32" s="4" t="s">
        <v>104</v>
      </c>
      <c r="F32" s="5">
        <v>44337</v>
      </c>
      <c r="G32" s="5">
        <v>44339</v>
      </c>
      <c r="H32" s="4">
        <v>1</v>
      </c>
      <c r="I32" s="4">
        <v>2</v>
      </c>
      <c r="J32" s="4">
        <v>2</v>
      </c>
      <c r="K32" s="4" t="s">
        <v>28</v>
      </c>
      <c r="L32" s="4">
        <v>-232.27</v>
      </c>
      <c r="M32" s="4">
        <v>-232.27</v>
      </c>
      <c r="N32" s="4" t="s">
        <v>105</v>
      </c>
      <c r="O32" s="4" t="s">
        <v>30</v>
      </c>
      <c r="P32" s="4" t="s">
        <v>31</v>
      </c>
      <c r="Q32" s="4">
        <v>0</v>
      </c>
      <c r="R32" s="6">
        <v>44302</v>
      </c>
      <c r="S32" s="5">
        <v>44368</v>
      </c>
      <c r="T32" s="4"/>
      <c r="U32" s="4">
        <v>0</v>
      </c>
      <c r="V32" s="4">
        <v>0</v>
      </c>
      <c r="W32" s="4">
        <v>0</v>
      </c>
      <c r="X32" s="4">
        <v>2068732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F37" sqref="F37"/>
    </sheetView>
  </sheetViews>
  <sheetFormatPr defaultColWidth="9" defaultRowHeight="13.5"/>
  <cols>
    <col min="1" max="1" width="13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9">
      <c r="A2" s="4">
        <v>15086865086</v>
      </c>
      <c r="B2" s="5">
        <v>44361</v>
      </c>
      <c r="C2" s="5">
        <v>44366</v>
      </c>
      <c r="D2" s="4">
        <v>1015</v>
      </c>
      <c r="E2" s="4" t="str">
        <f>VLOOKUP(A2,HOP!A:L,12,0)</f>
        <v>1015.00</v>
      </c>
      <c r="F2" s="4" t="str">
        <f>VLOOKUP(A2,HOP!A:C,3,0)</f>
        <v>2097719</v>
      </c>
      <c r="G2" s="4">
        <f>D2-E2</f>
        <v>0</v>
      </c>
      <c r="H2" s="4" t="str">
        <f>$H$1&amp;F2</f>
        <v>，2097719</v>
      </c>
      <c r="I2" s="4" t="str">
        <f>VLOOKUP(A2,HOP!A:T,20,0)</f>
        <v>直连</v>
      </c>
    </row>
    <row r="3" s="4" customFormat="1" spans="1:9">
      <c r="A3" s="4">
        <v>15105951632</v>
      </c>
      <c r="B3" s="5">
        <v>44365</v>
      </c>
      <c r="C3" s="5">
        <v>44367</v>
      </c>
      <c r="D3" s="4">
        <v>628</v>
      </c>
      <c r="E3" s="4" t="str">
        <f>VLOOKUP(A3,HOP!A:L,12,0)</f>
        <v>628.00</v>
      </c>
      <c r="F3" s="4" t="str">
        <f>VLOOKUP(A3,HOP!A:C,3,0)</f>
        <v>2101218</v>
      </c>
      <c r="G3" s="4">
        <f>D3-E3</f>
        <v>0</v>
      </c>
      <c r="H3" s="4" t="str">
        <f>$H$1&amp;F3</f>
        <v>，2101218</v>
      </c>
      <c r="I3" s="4" t="str">
        <f>VLOOKUP(A3,HOP!A:T,20,0)</f>
        <v>直连</v>
      </c>
    </row>
    <row r="4" s="4" customFormat="1" spans="1:9">
      <c r="A4" s="4">
        <v>15195201851</v>
      </c>
      <c r="B4" s="5">
        <v>44361</v>
      </c>
      <c r="C4" s="5">
        <v>44363</v>
      </c>
      <c r="D4" s="4">
        <v>156</v>
      </c>
      <c r="E4" s="4" t="str">
        <f>VLOOKUP(A4,HOP!A:L,12,0)</f>
        <v>156.00</v>
      </c>
      <c r="F4" s="4" t="str">
        <f>VLOOKUP(A4,HOP!A:C,3,0)</f>
        <v>2112263</v>
      </c>
      <c r="G4" s="4">
        <f>D4-E4</f>
        <v>0</v>
      </c>
      <c r="H4" s="4" t="str">
        <f>$H$1&amp;F4</f>
        <v>，2112263</v>
      </c>
      <c r="I4" s="4" t="str">
        <f>VLOOKUP(A4,HOP!A:T,20,0)</f>
        <v>直连</v>
      </c>
    </row>
    <row r="5" s="4" customFormat="1" spans="1:9">
      <c r="A5" s="4">
        <v>15195377929</v>
      </c>
      <c r="B5" s="5">
        <v>44357</v>
      </c>
      <c r="C5" s="5">
        <v>44361</v>
      </c>
      <c r="D5" s="4">
        <v>688</v>
      </c>
      <c r="E5" s="4" t="str">
        <f>VLOOKUP(A5,HOP!A:L,12,0)</f>
        <v>688.00</v>
      </c>
      <c r="F5" s="4" t="str">
        <f>VLOOKUP(A5,HOP!A:C,3,0)</f>
        <v>2112339</v>
      </c>
      <c r="G5" s="4">
        <f>D5-E5</f>
        <v>0</v>
      </c>
      <c r="H5" s="4" t="str">
        <f>$H$1&amp;F5</f>
        <v>，2112339</v>
      </c>
      <c r="I5" s="4" t="str">
        <f>VLOOKUP(A5,HOP!A:T,20,0)</f>
        <v>直连</v>
      </c>
    </row>
    <row r="6" s="4" customFormat="1" spans="1:9">
      <c r="A6" s="4">
        <v>15203838885</v>
      </c>
      <c r="B6" s="5">
        <v>44364</v>
      </c>
      <c r="C6" s="5">
        <v>44366</v>
      </c>
      <c r="D6" s="4">
        <v>334</v>
      </c>
      <c r="E6" s="4" t="str">
        <f>VLOOKUP(A6,HOP!A:L,12,0)</f>
        <v>334.00</v>
      </c>
      <c r="F6" s="4" t="str">
        <f>VLOOKUP(A6,HOP!A:C,3,0)</f>
        <v>2118086</v>
      </c>
      <c r="G6" s="4">
        <f>D6-E6</f>
        <v>0</v>
      </c>
      <c r="H6" s="4" t="str">
        <f>$H$1&amp;F6</f>
        <v>，2118086</v>
      </c>
      <c r="I6" s="4" t="str">
        <f>VLOOKUP(A6,HOP!A:T,20,0)</f>
        <v>直连</v>
      </c>
    </row>
    <row r="7" s="4" customFormat="1" spans="1:9">
      <c r="A7" s="4">
        <v>15328354070</v>
      </c>
      <c r="B7" s="5">
        <v>44358</v>
      </c>
      <c r="C7" s="5">
        <v>44361</v>
      </c>
      <c r="D7" s="4">
        <v>198</v>
      </c>
      <c r="E7" s="4" t="str">
        <f>VLOOKUP(A7,HOP!A:L,12,0)</f>
        <v>198.00</v>
      </c>
      <c r="F7" s="4" t="str">
        <f>VLOOKUP(A7,HOP!A:C,3,0)</f>
        <v>2135935</v>
      </c>
      <c r="G7" s="4">
        <f>D7-E7</f>
        <v>0</v>
      </c>
      <c r="H7" s="4" t="str">
        <f>$H$1&amp;F7</f>
        <v>，2135935</v>
      </c>
      <c r="I7" s="4" t="str">
        <f>VLOOKUP(A7,HOP!A:T,20,0)</f>
        <v>直连</v>
      </c>
    </row>
    <row r="8" s="4" customFormat="1" spans="1:9">
      <c r="A8" s="4">
        <v>15328523656</v>
      </c>
      <c r="B8" s="5">
        <v>44361</v>
      </c>
      <c r="C8" s="5">
        <v>44364</v>
      </c>
      <c r="D8" s="4">
        <v>138</v>
      </c>
      <c r="E8" s="4" t="str">
        <f>VLOOKUP(A8,HOP!A:L,12,0)</f>
        <v>138.00</v>
      </c>
      <c r="F8" s="4" t="str">
        <f>VLOOKUP(A8,HOP!A:C,3,0)</f>
        <v>2136026</v>
      </c>
      <c r="G8" s="4">
        <f>D8-E8</f>
        <v>0</v>
      </c>
      <c r="H8" s="4" t="str">
        <f>$H$1&amp;F8</f>
        <v>，2136026</v>
      </c>
      <c r="I8" s="4" t="str">
        <f>VLOOKUP(A8,HOP!A:T,20,0)</f>
        <v>直连</v>
      </c>
    </row>
    <row r="9" s="4" customFormat="1" spans="1:9">
      <c r="A9" s="4">
        <v>15328867406</v>
      </c>
      <c r="B9" s="5">
        <v>44360</v>
      </c>
      <c r="C9" s="5">
        <v>44362</v>
      </c>
      <c r="D9" s="4">
        <v>452</v>
      </c>
      <c r="E9" s="4" t="str">
        <f>VLOOKUP(A9,HOP!A:L,12,0)</f>
        <v>452.00</v>
      </c>
      <c r="F9" s="4" t="str">
        <f>VLOOKUP(A9,HOP!A:C,3,0)</f>
        <v>2136164</v>
      </c>
      <c r="G9" s="4">
        <f>D9-E9</f>
        <v>0</v>
      </c>
      <c r="H9" s="4" t="str">
        <f>$H$1&amp;F9</f>
        <v>，2136164</v>
      </c>
      <c r="I9" s="4" t="str">
        <f>VLOOKUP(A9,HOP!A:T,20,0)</f>
        <v>直连</v>
      </c>
    </row>
    <row r="10" s="4" customFormat="1" hidden="1" spans="1:9">
      <c r="A10" s="4">
        <v>15538206947</v>
      </c>
      <c r="B10" s="5">
        <v>44360</v>
      </c>
      <c r="C10" s="5">
        <v>44362</v>
      </c>
      <c r="D10" s="4">
        <v>0</v>
      </c>
      <c r="E10" s="4" t="str">
        <f>VLOOKUP(A10,HOP!A:L,12,0)</f>
        <v>0.00</v>
      </c>
      <c r="F10" s="4" t="str">
        <f>VLOOKUP(A10,HOP!A:C,3,0)</f>
        <v>2147995</v>
      </c>
      <c r="G10" s="4">
        <f>D10-E10</f>
        <v>0</v>
      </c>
      <c r="H10" s="4" t="str">
        <f>$H$1&amp;F10</f>
        <v>，2147995</v>
      </c>
      <c r="I10" s="4" t="str">
        <f>VLOOKUP(A10,HOP!A:T,20,0)</f>
        <v>直连</v>
      </c>
    </row>
    <row r="11" s="4" customFormat="1" spans="1:9">
      <c r="A11" s="4">
        <v>15540914219</v>
      </c>
      <c r="B11" s="5">
        <v>44365</v>
      </c>
      <c r="C11" s="5">
        <v>44367</v>
      </c>
      <c r="D11" s="4">
        <v>108</v>
      </c>
      <c r="E11" s="4" t="str">
        <f>VLOOKUP(A11,HOP!A:L,12,0)</f>
        <v>108.00</v>
      </c>
      <c r="F11" s="4" t="str">
        <f>VLOOKUP(A11,HOP!A:C,3,0)</f>
        <v>2148850</v>
      </c>
      <c r="G11" s="4">
        <f t="shared" ref="G11:G31" si="0">D11-E11</f>
        <v>0</v>
      </c>
      <c r="H11" s="4" t="str">
        <f t="shared" ref="H11:H31" si="1">$H$1&amp;F11</f>
        <v>，2148850</v>
      </c>
      <c r="I11" s="4" t="str">
        <f>VLOOKUP(A11,HOP!A:T,20,0)</f>
        <v>直连</v>
      </c>
    </row>
    <row r="12" s="4" customFormat="1" spans="1:9">
      <c r="A12" s="4">
        <v>15542346923</v>
      </c>
      <c r="B12" s="5">
        <v>44355</v>
      </c>
      <c r="C12" s="5">
        <v>44361</v>
      </c>
      <c r="D12" s="4">
        <v>552</v>
      </c>
      <c r="E12" s="4" t="str">
        <f>VLOOKUP(A12,HOP!A:L,12,0)</f>
        <v>552.00</v>
      </c>
      <c r="F12" s="4" t="str">
        <f>VLOOKUP(A12,HOP!A:C,3,0)</f>
        <v>2149613</v>
      </c>
      <c r="G12" s="4">
        <f t="shared" si="0"/>
        <v>0</v>
      </c>
      <c r="H12" s="4" t="str">
        <f t="shared" si="1"/>
        <v>，2149613</v>
      </c>
      <c r="I12" s="4" t="str">
        <f>VLOOKUP(A12,HOP!A:T,20,0)</f>
        <v>直连</v>
      </c>
    </row>
    <row r="13" s="4" customFormat="1" spans="1:9">
      <c r="A13" s="4">
        <v>15543180595</v>
      </c>
      <c r="B13" s="5">
        <v>44359</v>
      </c>
      <c r="C13" s="5">
        <v>44362</v>
      </c>
      <c r="D13" s="4">
        <v>108</v>
      </c>
      <c r="E13" s="4" t="str">
        <f>VLOOKUP(A13,HOP!A:L,12,0)</f>
        <v>108.00</v>
      </c>
      <c r="F13" s="4" t="str">
        <f>VLOOKUP(A13,HOP!A:C,3,0)</f>
        <v>2150139</v>
      </c>
      <c r="G13" s="4">
        <f t="shared" si="0"/>
        <v>0</v>
      </c>
      <c r="H13" s="4" t="str">
        <f t="shared" si="1"/>
        <v>，2150139</v>
      </c>
      <c r="I13" s="4" t="str">
        <f>VLOOKUP(A13,HOP!A:T,20,0)</f>
        <v>直连</v>
      </c>
    </row>
    <row r="14" s="4" customFormat="1" spans="1:9">
      <c r="A14" s="4">
        <v>15543220626</v>
      </c>
      <c r="B14" s="5">
        <v>44360</v>
      </c>
      <c r="C14" s="5">
        <v>44362</v>
      </c>
      <c r="D14" s="4">
        <v>210</v>
      </c>
      <c r="E14" s="4" t="str">
        <f>VLOOKUP(A14,HOP!A:L,12,0)</f>
        <v>210.00</v>
      </c>
      <c r="F14" s="4" t="str">
        <f>VLOOKUP(A14,HOP!A:C,3,0)</f>
        <v>2150185</v>
      </c>
      <c r="G14" s="4">
        <f t="shared" si="0"/>
        <v>0</v>
      </c>
      <c r="H14" s="4" t="str">
        <f t="shared" si="1"/>
        <v>，2150185</v>
      </c>
      <c r="I14" s="4" t="str">
        <f>VLOOKUP(A14,HOP!A:T,20,0)</f>
        <v>直连</v>
      </c>
    </row>
    <row r="15" s="4" customFormat="1" spans="1:9">
      <c r="A15" s="4">
        <v>15543561150</v>
      </c>
      <c r="B15" s="5">
        <v>44363</v>
      </c>
      <c r="C15" s="5">
        <v>44365</v>
      </c>
      <c r="D15" s="4">
        <v>96</v>
      </c>
      <c r="E15" s="4" t="str">
        <f>VLOOKUP(A15,HOP!A:L,12,0)</f>
        <v>96.00</v>
      </c>
      <c r="F15" s="4" t="str">
        <f>VLOOKUP(A15,HOP!A:C,3,0)</f>
        <v>2150379</v>
      </c>
      <c r="G15" s="4">
        <f t="shared" si="0"/>
        <v>0</v>
      </c>
      <c r="H15" s="4" t="str">
        <f t="shared" si="1"/>
        <v>，2150379</v>
      </c>
      <c r="I15" s="4" t="str">
        <f>VLOOKUP(A15,HOP!A:T,20,0)</f>
        <v>直连</v>
      </c>
    </row>
    <row r="16" s="4" customFormat="1" spans="1:9">
      <c r="A16" s="4">
        <v>15548332469</v>
      </c>
      <c r="B16" s="5">
        <v>44361</v>
      </c>
      <c r="C16" s="5">
        <v>44366</v>
      </c>
      <c r="D16" s="4">
        <v>350</v>
      </c>
      <c r="E16" s="4" t="str">
        <f>VLOOKUP(A16,HOP!A:L,12,0)</f>
        <v>350.00</v>
      </c>
      <c r="F16" s="4" t="str">
        <f>VLOOKUP(A16,HOP!A:C,3,0)</f>
        <v>2154634</v>
      </c>
      <c r="G16" s="4">
        <f t="shared" si="0"/>
        <v>0</v>
      </c>
      <c r="H16" s="4" t="str">
        <f t="shared" si="1"/>
        <v>，2154634</v>
      </c>
      <c r="I16" s="4" t="str">
        <f>VLOOKUP(A16,HOP!A:T,20,0)</f>
        <v>直连</v>
      </c>
    </row>
    <row r="17" s="4" customFormat="1" spans="1:9">
      <c r="A17" s="4">
        <v>15548348387</v>
      </c>
      <c r="B17" s="5">
        <v>44359</v>
      </c>
      <c r="C17" s="5">
        <v>44361</v>
      </c>
      <c r="D17" s="4">
        <v>120</v>
      </c>
      <c r="E17" s="4" t="str">
        <f>VLOOKUP(A17,HOP!A:L,12,0)</f>
        <v>120.00</v>
      </c>
      <c r="F17" s="4" t="str">
        <f>VLOOKUP(A17,HOP!A:C,3,0)</f>
        <v>2154649</v>
      </c>
      <c r="G17" s="4">
        <f t="shared" si="0"/>
        <v>0</v>
      </c>
      <c r="H17" s="4" t="str">
        <f t="shared" si="1"/>
        <v>，2154649</v>
      </c>
      <c r="I17" s="4" t="str">
        <f>VLOOKUP(A17,HOP!A:T,20,0)</f>
        <v>直连</v>
      </c>
    </row>
    <row r="18" s="4" customFormat="1" spans="1:9">
      <c r="A18" s="4">
        <v>15550668763</v>
      </c>
      <c r="B18" s="5">
        <v>44361</v>
      </c>
      <c r="C18" s="5">
        <v>44367</v>
      </c>
      <c r="D18" s="4">
        <v>552</v>
      </c>
      <c r="E18" s="4" t="str">
        <f>VLOOKUP(A18,HOP!A:L,12,0)</f>
        <v>552.00</v>
      </c>
      <c r="F18" s="4" t="str">
        <f>VLOOKUP(A18,HOP!A:C,3,0)</f>
        <v>2156698</v>
      </c>
      <c r="G18" s="4">
        <f t="shared" si="0"/>
        <v>0</v>
      </c>
      <c r="H18" s="4" t="str">
        <f t="shared" si="1"/>
        <v>，2156698</v>
      </c>
      <c r="I18" s="4" t="str">
        <f>VLOOKUP(A18,HOP!A:T,20,0)</f>
        <v>直连</v>
      </c>
    </row>
    <row r="19" s="4" customFormat="1" spans="1:9">
      <c r="A19" s="4">
        <v>15550685229</v>
      </c>
      <c r="B19" s="5">
        <v>44361</v>
      </c>
      <c r="C19" s="5">
        <v>44364</v>
      </c>
      <c r="D19" s="4">
        <v>723</v>
      </c>
      <c r="E19" s="4" t="str">
        <f>VLOOKUP(A19,HOP!A:L,12,0)</f>
        <v>723.00</v>
      </c>
      <c r="F19" s="4" t="str">
        <f>VLOOKUP(A19,HOP!A:C,3,0)</f>
        <v>2156713</v>
      </c>
      <c r="G19" s="4">
        <f t="shared" si="0"/>
        <v>0</v>
      </c>
      <c r="H19" s="4" t="str">
        <f t="shared" si="1"/>
        <v>，2156713</v>
      </c>
      <c r="I19" s="4" t="str">
        <f>VLOOKUP(A19,HOP!A:T,20,0)</f>
        <v>直连</v>
      </c>
    </row>
    <row r="20" s="4" customFormat="1" spans="1:9">
      <c r="A20" s="4">
        <v>15550691576</v>
      </c>
      <c r="B20" s="5">
        <v>44363</v>
      </c>
      <c r="C20" s="5">
        <v>44365</v>
      </c>
      <c r="D20" s="4">
        <v>320</v>
      </c>
      <c r="E20" s="4" t="str">
        <f>VLOOKUP(A20,HOP!A:L,12,0)</f>
        <v>320.00</v>
      </c>
      <c r="F20" s="4" t="str">
        <f>VLOOKUP(A20,HOP!A:C,3,0)</f>
        <v>2156721</v>
      </c>
      <c r="G20" s="4">
        <f t="shared" si="0"/>
        <v>0</v>
      </c>
      <c r="H20" s="4" t="str">
        <f t="shared" si="1"/>
        <v>，2156721</v>
      </c>
      <c r="I20" s="4" t="str">
        <f>VLOOKUP(A20,HOP!A:T,20,0)</f>
        <v>直连</v>
      </c>
    </row>
    <row r="21" s="4" customFormat="1" spans="1:9">
      <c r="A21" s="4">
        <v>15551391740</v>
      </c>
      <c r="B21" s="5">
        <v>44361</v>
      </c>
      <c r="C21" s="5">
        <v>44363</v>
      </c>
      <c r="D21" s="4">
        <v>156</v>
      </c>
      <c r="E21" s="4" t="str">
        <f>VLOOKUP(A21,HOP!A:L,12,0)</f>
        <v>156.00</v>
      </c>
      <c r="F21" s="4" t="str">
        <f>VLOOKUP(A21,HOP!A:C,3,0)</f>
        <v>2157379</v>
      </c>
      <c r="G21" s="4">
        <f t="shared" si="0"/>
        <v>0</v>
      </c>
      <c r="H21" s="4" t="str">
        <f t="shared" si="1"/>
        <v>，2157379</v>
      </c>
      <c r="I21" s="4" t="str">
        <f>VLOOKUP(A21,HOP!A:T,20,0)</f>
        <v>直连</v>
      </c>
    </row>
    <row r="22" s="4" customFormat="1" spans="1:9">
      <c r="A22" s="4">
        <v>15551534401</v>
      </c>
      <c r="B22" s="5">
        <v>44362</v>
      </c>
      <c r="C22" s="5">
        <v>44366</v>
      </c>
      <c r="D22" s="4">
        <v>295</v>
      </c>
      <c r="E22" s="4" t="str">
        <f>VLOOKUP(A22,HOP!A:L,12,0)</f>
        <v>295.00</v>
      </c>
      <c r="F22" s="4" t="str">
        <f>VLOOKUP(A22,HOP!A:C,3,0)</f>
        <v>2157478</v>
      </c>
      <c r="G22" s="4">
        <f t="shared" si="0"/>
        <v>0</v>
      </c>
      <c r="H22" s="4" t="str">
        <f t="shared" si="1"/>
        <v>，2157478</v>
      </c>
      <c r="I22" s="4" t="str">
        <f>VLOOKUP(A22,HOP!A:T,20,0)</f>
        <v>直连</v>
      </c>
    </row>
    <row r="23" s="4" customFormat="1" spans="1:9">
      <c r="A23" s="4">
        <v>15551558645</v>
      </c>
      <c r="B23" s="5">
        <v>44362</v>
      </c>
      <c r="C23" s="5">
        <v>44364</v>
      </c>
      <c r="D23" s="4">
        <v>318</v>
      </c>
      <c r="E23" s="4" t="str">
        <f>VLOOKUP(A23,HOP!A:L,12,0)</f>
        <v>318.00</v>
      </c>
      <c r="F23" s="4" t="str">
        <f>VLOOKUP(A23,HOP!A:C,3,0)</f>
        <v>2157495</v>
      </c>
      <c r="G23" s="4">
        <f t="shared" si="0"/>
        <v>0</v>
      </c>
      <c r="H23" s="4" t="str">
        <f t="shared" si="1"/>
        <v>，2157495</v>
      </c>
      <c r="I23" s="4" t="str">
        <f>VLOOKUP(A23,HOP!A:T,20,0)</f>
        <v>直连</v>
      </c>
    </row>
    <row r="24" s="4" customFormat="1" spans="1:9">
      <c r="A24" s="4">
        <v>15552471414</v>
      </c>
      <c r="B24" s="5">
        <v>44364</v>
      </c>
      <c r="C24" s="5">
        <v>44367</v>
      </c>
      <c r="D24" s="4">
        <v>198</v>
      </c>
      <c r="E24" s="4" t="str">
        <f>VLOOKUP(A24,HOP!A:L,12,0)</f>
        <v>198.00</v>
      </c>
      <c r="F24" s="4" t="str">
        <f>VLOOKUP(A24,HOP!A:C,3,0)</f>
        <v>2158411</v>
      </c>
      <c r="G24" s="4">
        <f t="shared" si="0"/>
        <v>0</v>
      </c>
      <c r="H24" s="4" t="str">
        <f t="shared" si="1"/>
        <v>，2158411</v>
      </c>
      <c r="I24" s="4" t="str">
        <f>VLOOKUP(A24,HOP!A:T,20,0)</f>
        <v>直连</v>
      </c>
    </row>
    <row r="25" s="4" customFormat="1" hidden="1" spans="1:9">
      <c r="A25" s="4">
        <v>15553764259</v>
      </c>
      <c r="B25" s="5">
        <v>44364</v>
      </c>
      <c r="C25" s="5">
        <v>44366</v>
      </c>
      <c r="D25" s="4">
        <v>0</v>
      </c>
      <c r="E25" s="4" t="str">
        <f>VLOOKUP(A25,HOP!A:L,12,0)</f>
        <v>0.00</v>
      </c>
      <c r="F25" s="4" t="str">
        <f>VLOOKUP(A25,HOP!A:C,3,0)</f>
        <v>2159044</v>
      </c>
      <c r="G25" s="4">
        <f t="shared" si="0"/>
        <v>0</v>
      </c>
      <c r="H25" s="4" t="str">
        <f t="shared" si="1"/>
        <v>，2159044</v>
      </c>
      <c r="I25" s="4" t="str">
        <f>VLOOKUP(A25,HOP!A:T,20,0)</f>
        <v>直连</v>
      </c>
    </row>
    <row r="26" s="4" customFormat="1" spans="1:9">
      <c r="A26" s="4">
        <v>15554405361</v>
      </c>
      <c r="B26" s="5">
        <v>44363</v>
      </c>
      <c r="C26" s="5">
        <v>44365</v>
      </c>
      <c r="D26" s="4">
        <v>68</v>
      </c>
      <c r="E26" s="4" t="str">
        <f>VLOOKUP(A26,HOP!A:L,12,0)</f>
        <v>68.00</v>
      </c>
      <c r="F26" s="4" t="str">
        <f>VLOOKUP(A26,HOP!A:C,3,0)</f>
        <v>2159143</v>
      </c>
      <c r="G26" s="4">
        <f t="shared" si="0"/>
        <v>0</v>
      </c>
      <c r="H26" s="4" t="str">
        <f t="shared" si="1"/>
        <v>，2159143</v>
      </c>
      <c r="I26" s="4" t="str">
        <f>VLOOKUP(A26,HOP!A:T,20,0)</f>
        <v>直连</v>
      </c>
    </row>
    <row r="27" s="4" customFormat="1" hidden="1" spans="1:9">
      <c r="A27" s="4">
        <v>15566839792</v>
      </c>
      <c r="B27" s="5">
        <v>44365</v>
      </c>
      <c r="C27" s="5">
        <v>44367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4" t="e">
        <f>VLOOKUP(A27,HOP!A:T,20,0)</f>
        <v>#N/A</v>
      </c>
    </row>
    <row r="28" s="4" customFormat="1" spans="1:9">
      <c r="A28" s="4">
        <v>15566966019</v>
      </c>
      <c r="B28" s="5">
        <v>44365</v>
      </c>
      <c r="C28" s="5">
        <v>44367</v>
      </c>
      <c r="D28" s="4">
        <v>900</v>
      </c>
      <c r="E28" s="4" t="str">
        <f>VLOOKUP(A28,HOP!A:L,12,0)</f>
        <v>900.00</v>
      </c>
      <c r="F28" s="4" t="str">
        <f>VLOOKUP(A28,HOP!A:C,3,0)</f>
        <v>2161245</v>
      </c>
      <c r="G28" s="4">
        <f>D28-E28</f>
        <v>0</v>
      </c>
      <c r="H28" s="4" t="str">
        <f>$H$1&amp;F28</f>
        <v>，2161245</v>
      </c>
      <c r="I28" s="4" t="str">
        <f>VLOOKUP(A28,HOP!A:T,20,0)</f>
        <v>直连</v>
      </c>
    </row>
    <row r="29" s="4" customFormat="1" spans="1:10">
      <c r="A29" s="4">
        <v>14924241347</v>
      </c>
      <c r="B29" s="5">
        <v>44337</v>
      </c>
      <c r="C29" s="5">
        <v>44339</v>
      </c>
      <c r="D29" s="4">
        <v>-232.27</v>
      </c>
      <c r="E29" s="4" t="e">
        <f>VLOOKUP(A29,HOP!A:L,12,0)</f>
        <v>#N/A</v>
      </c>
      <c r="F29" s="4">
        <v>2068732</v>
      </c>
      <c r="G29" s="4" t="e">
        <f>D29-E29</f>
        <v>#N/A</v>
      </c>
      <c r="H29" s="4" t="str">
        <f>$H$1&amp;F29</f>
        <v>，2068732</v>
      </c>
      <c r="I29" s="4" t="e">
        <f>VLOOKUP(A29,HOP!A:T,20,0)</f>
        <v>#N/A</v>
      </c>
      <c r="J29" s="4" t="s">
        <v>107</v>
      </c>
    </row>
    <row r="31" spans="4:4">
      <c r="D31" s="4">
        <f>SUM(D2:D30)</f>
        <v>8450.73</v>
      </c>
    </row>
    <row r="36" spans="1:1">
      <c r="A36" s="4" t="s">
        <v>108</v>
      </c>
    </row>
    <row r="37" spans="1:1">
      <c r="A37" s="4" t="s">
        <v>109</v>
      </c>
    </row>
    <row r="38" spans="1:1">
      <c r="A38" s="4" t="s">
        <v>110</v>
      </c>
    </row>
  </sheetData>
  <autoFilter ref="A1:XFD31">
    <filterColumn colId="3">
      <filters blank="1">
        <filter val="210"/>
        <filter val="350"/>
        <filter val="452"/>
        <filter val="552"/>
        <filter val="295"/>
        <filter val="1015"/>
        <filter val="96"/>
        <filter val="156"/>
        <filter val="198"/>
        <filter val="318"/>
        <filter val="120"/>
        <filter val="320"/>
        <filter val="723"/>
        <filter val="8450.73"/>
        <filter val="68"/>
        <filter val="628"/>
        <filter val="334"/>
        <filter val="-232.27"/>
        <filter val="138"/>
        <filter val="900"/>
        <filter val="108"/>
        <filter val="6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="1" customFormat="1" spans="1:20">
      <c r="A2" s="3">
        <v>15086865086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28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</row>
    <row r="3" s="1" customFormat="1" spans="1:20">
      <c r="A3" s="3">
        <v>15105951632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134</v>
      </c>
      <c r="I3" s="1" t="s">
        <v>150</v>
      </c>
      <c r="J3" s="1" t="s">
        <v>28</v>
      </c>
      <c r="K3" s="1" t="s">
        <v>151</v>
      </c>
      <c r="L3" s="1" t="s">
        <v>151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152</v>
      </c>
      <c r="R3" s="1" t="s">
        <v>141</v>
      </c>
      <c r="S3" s="1" t="s">
        <v>142</v>
      </c>
      <c r="T3" s="1" t="s">
        <v>143</v>
      </c>
    </row>
    <row r="4" s="1" customFormat="1" spans="1:20">
      <c r="A4" s="3">
        <v>15195201851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132</v>
      </c>
      <c r="G4" s="1" t="s">
        <v>157</v>
      </c>
      <c r="H4" s="1" t="s">
        <v>134</v>
      </c>
      <c r="I4" s="1" t="s">
        <v>158</v>
      </c>
      <c r="J4" s="1" t="s">
        <v>28</v>
      </c>
      <c r="K4" s="1" t="s">
        <v>159</v>
      </c>
      <c r="L4" s="1" t="s">
        <v>159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160</v>
      </c>
      <c r="R4" s="1" t="s">
        <v>141</v>
      </c>
      <c r="S4" s="1" t="s">
        <v>142</v>
      </c>
      <c r="T4" s="1" t="s">
        <v>143</v>
      </c>
    </row>
    <row r="5" s="1" customFormat="1" spans="1:20">
      <c r="A5" s="3">
        <v>15195377929</v>
      </c>
      <c r="B5" s="1" t="s">
        <v>153</v>
      </c>
      <c r="C5" s="1" t="s">
        <v>161</v>
      </c>
      <c r="D5" s="1" t="s">
        <v>162</v>
      </c>
      <c r="E5" s="1" t="s">
        <v>163</v>
      </c>
      <c r="F5" s="1" t="s">
        <v>164</v>
      </c>
      <c r="G5" s="1" t="s">
        <v>132</v>
      </c>
      <c r="H5" s="1" t="s">
        <v>134</v>
      </c>
      <c r="I5" s="1" t="s">
        <v>165</v>
      </c>
      <c r="J5" s="1" t="s">
        <v>28</v>
      </c>
      <c r="K5" s="1" t="s">
        <v>166</v>
      </c>
      <c r="L5" s="1" t="s">
        <v>166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167</v>
      </c>
      <c r="R5" s="1" t="s">
        <v>141</v>
      </c>
      <c r="S5" s="1" t="s">
        <v>142</v>
      </c>
      <c r="T5" s="1" t="s">
        <v>143</v>
      </c>
    </row>
    <row r="6" s="1" customFormat="1" spans="1:20">
      <c r="A6" s="3">
        <v>15203838885</v>
      </c>
      <c r="B6" s="1" t="s">
        <v>168</v>
      </c>
      <c r="C6" s="1" t="s">
        <v>169</v>
      </c>
      <c r="D6" s="1" t="s">
        <v>170</v>
      </c>
      <c r="E6" s="1" t="s">
        <v>171</v>
      </c>
      <c r="F6" s="1" t="s">
        <v>172</v>
      </c>
      <c r="G6" s="1" t="s">
        <v>133</v>
      </c>
      <c r="H6" s="1" t="s">
        <v>134</v>
      </c>
      <c r="I6" s="1" t="s">
        <v>173</v>
      </c>
      <c r="J6" s="1" t="s">
        <v>28</v>
      </c>
      <c r="K6" s="1" t="s">
        <v>174</v>
      </c>
      <c r="L6" s="1" t="s">
        <v>174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175</v>
      </c>
      <c r="R6" s="1" t="s">
        <v>141</v>
      </c>
      <c r="S6" s="1" t="s">
        <v>142</v>
      </c>
      <c r="T6" s="1" t="s">
        <v>143</v>
      </c>
    </row>
    <row r="7" s="1" customFormat="1" spans="1:20">
      <c r="A7" s="3">
        <v>15328354070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180</v>
      </c>
      <c r="G7" s="1" t="s">
        <v>132</v>
      </c>
      <c r="H7" s="1" t="s">
        <v>134</v>
      </c>
      <c r="I7" s="1" t="s">
        <v>181</v>
      </c>
      <c r="J7" s="1" t="s">
        <v>28</v>
      </c>
      <c r="K7" s="1" t="s">
        <v>182</v>
      </c>
      <c r="L7" s="1" t="s">
        <v>182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183</v>
      </c>
      <c r="R7" s="1" t="s">
        <v>141</v>
      </c>
      <c r="S7" s="1" t="s">
        <v>142</v>
      </c>
      <c r="T7" s="1" t="s">
        <v>143</v>
      </c>
    </row>
    <row r="8" s="1" customFormat="1" spans="1:20">
      <c r="A8" s="3">
        <v>15328523656</v>
      </c>
      <c r="B8" s="1" t="s">
        <v>176</v>
      </c>
      <c r="C8" s="1" t="s">
        <v>184</v>
      </c>
      <c r="D8" s="1" t="s">
        <v>185</v>
      </c>
      <c r="E8" s="1" t="s">
        <v>186</v>
      </c>
      <c r="F8" s="1" t="s">
        <v>132</v>
      </c>
      <c r="G8" s="1" t="s">
        <v>172</v>
      </c>
      <c r="H8" s="1" t="s">
        <v>134</v>
      </c>
      <c r="I8" s="1" t="s">
        <v>187</v>
      </c>
      <c r="J8" s="1" t="s">
        <v>28</v>
      </c>
      <c r="K8" s="1" t="s">
        <v>188</v>
      </c>
      <c r="L8" s="1" t="s">
        <v>188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189</v>
      </c>
      <c r="R8" s="1" t="s">
        <v>141</v>
      </c>
      <c r="S8" s="1" t="s">
        <v>142</v>
      </c>
      <c r="T8" s="1" t="s">
        <v>143</v>
      </c>
    </row>
    <row r="9" s="1" customFormat="1" spans="1:20">
      <c r="A9" s="3">
        <v>15328867406</v>
      </c>
      <c r="B9" s="1" t="s">
        <v>176</v>
      </c>
      <c r="C9" s="1" t="s">
        <v>190</v>
      </c>
      <c r="D9" s="1" t="s">
        <v>191</v>
      </c>
      <c r="E9" s="1" t="s">
        <v>192</v>
      </c>
      <c r="F9" s="1" t="s">
        <v>193</v>
      </c>
      <c r="G9" s="1" t="s">
        <v>194</v>
      </c>
      <c r="H9" s="1" t="s">
        <v>134</v>
      </c>
      <c r="I9" s="1" t="s">
        <v>195</v>
      </c>
      <c r="J9" s="1" t="s">
        <v>28</v>
      </c>
      <c r="K9" s="1" t="s">
        <v>196</v>
      </c>
      <c r="L9" s="1" t="s">
        <v>196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197</v>
      </c>
      <c r="R9" s="1" t="s">
        <v>141</v>
      </c>
      <c r="S9" s="1" t="s">
        <v>142</v>
      </c>
      <c r="T9" s="1" t="s">
        <v>143</v>
      </c>
    </row>
    <row r="10" s="1" customFormat="1" spans="1:20">
      <c r="A10" s="3">
        <v>15538206947</v>
      </c>
      <c r="B10" s="1" t="s">
        <v>198</v>
      </c>
      <c r="C10" s="1" t="s">
        <v>199</v>
      </c>
      <c r="D10" s="1" t="s">
        <v>200</v>
      </c>
      <c r="E10" s="1" t="s">
        <v>201</v>
      </c>
      <c r="F10" s="1" t="s">
        <v>193</v>
      </c>
      <c r="G10" s="1" t="s">
        <v>194</v>
      </c>
      <c r="H10" s="1" t="s">
        <v>134</v>
      </c>
      <c r="I10" s="1" t="s">
        <v>138</v>
      </c>
      <c r="J10" s="1" t="s">
        <v>28</v>
      </c>
      <c r="K10" s="1" t="s">
        <v>138</v>
      </c>
      <c r="L10" s="1" t="s">
        <v>138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202</v>
      </c>
      <c r="R10" s="1" t="s">
        <v>141</v>
      </c>
      <c r="S10" s="1" t="s">
        <v>142</v>
      </c>
      <c r="T10" s="1" t="s">
        <v>143</v>
      </c>
    </row>
    <row r="11" s="1" customFormat="1" spans="1:20">
      <c r="A11" s="3">
        <v>15540914219</v>
      </c>
      <c r="B11" s="1" t="s">
        <v>198</v>
      </c>
      <c r="C11" s="1" t="s">
        <v>203</v>
      </c>
      <c r="D11" s="1" t="s">
        <v>204</v>
      </c>
      <c r="E11" s="1" t="s">
        <v>205</v>
      </c>
      <c r="F11" s="1" t="s">
        <v>148</v>
      </c>
      <c r="G11" s="1" t="s">
        <v>149</v>
      </c>
      <c r="H11" s="1" t="s">
        <v>134</v>
      </c>
      <c r="I11" s="1" t="s">
        <v>206</v>
      </c>
      <c r="J11" s="1" t="s">
        <v>28</v>
      </c>
      <c r="K11" s="1" t="s">
        <v>207</v>
      </c>
      <c r="L11" s="1" t="s">
        <v>207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208</v>
      </c>
      <c r="R11" s="1" t="s">
        <v>141</v>
      </c>
      <c r="S11" s="1" t="s">
        <v>142</v>
      </c>
      <c r="T11" s="1" t="s">
        <v>143</v>
      </c>
    </row>
    <row r="12" s="1" customFormat="1" spans="1:20">
      <c r="A12" s="3">
        <v>15542346923</v>
      </c>
      <c r="B12" s="1" t="s">
        <v>209</v>
      </c>
      <c r="C12" s="1" t="s">
        <v>210</v>
      </c>
      <c r="D12" s="1" t="s">
        <v>211</v>
      </c>
      <c r="E12" s="1" t="s">
        <v>212</v>
      </c>
      <c r="F12" s="1" t="s">
        <v>209</v>
      </c>
      <c r="G12" s="1" t="s">
        <v>132</v>
      </c>
      <c r="H12" s="1" t="s">
        <v>134</v>
      </c>
      <c r="I12" s="1" t="s">
        <v>213</v>
      </c>
      <c r="J12" s="1" t="s">
        <v>28</v>
      </c>
      <c r="K12" s="1" t="s">
        <v>214</v>
      </c>
      <c r="L12" s="1" t="s">
        <v>214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215</v>
      </c>
      <c r="R12" s="1" t="s">
        <v>141</v>
      </c>
      <c r="S12" s="1" t="s">
        <v>142</v>
      </c>
      <c r="T12" s="1" t="s">
        <v>143</v>
      </c>
    </row>
    <row r="13" s="1" customFormat="1" spans="1:20">
      <c r="A13" s="3">
        <v>15543180595</v>
      </c>
      <c r="B13" s="1" t="s">
        <v>209</v>
      </c>
      <c r="C13" s="1" t="s">
        <v>216</v>
      </c>
      <c r="D13" s="1" t="s">
        <v>217</v>
      </c>
      <c r="E13" s="1" t="s">
        <v>218</v>
      </c>
      <c r="F13" s="1" t="s">
        <v>219</v>
      </c>
      <c r="G13" s="1" t="s">
        <v>194</v>
      </c>
      <c r="H13" s="1" t="s">
        <v>134</v>
      </c>
      <c r="I13" s="1" t="s">
        <v>220</v>
      </c>
      <c r="J13" s="1" t="s">
        <v>28</v>
      </c>
      <c r="K13" s="1" t="s">
        <v>207</v>
      </c>
      <c r="L13" s="1" t="s">
        <v>207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221</v>
      </c>
      <c r="R13" s="1" t="s">
        <v>141</v>
      </c>
      <c r="S13" s="1" t="s">
        <v>142</v>
      </c>
      <c r="T13" s="1" t="s">
        <v>143</v>
      </c>
    </row>
    <row r="14" s="1" customFormat="1" spans="1:20">
      <c r="A14" s="3">
        <v>15543220626</v>
      </c>
      <c r="B14" s="1" t="s">
        <v>209</v>
      </c>
      <c r="C14" s="1" t="s">
        <v>222</v>
      </c>
      <c r="D14" s="1" t="s">
        <v>223</v>
      </c>
      <c r="E14" s="1" t="s">
        <v>224</v>
      </c>
      <c r="F14" s="1" t="s">
        <v>193</v>
      </c>
      <c r="G14" s="1" t="s">
        <v>194</v>
      </c>
      <c r="H14" s="1" t="s">
        <v>134</v>
      </c>
      <c r="I14" s="1" t="s">
        <v>225</v>
      </c>
      <c r="J14" s="1" t="s">
        <v>28</v>
      </c>
      <c r="K14" s="1" t="s">
        <v>226</v>
      </c>
      <c r="L14" s="1" t="s">
        <v>226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227</v>
      </c>
      <c r="R14" s="1" t="s">
        <v>141</v>
      </c>
      <c r="S14" s="1" t="s">
        <v>142</v>
      </c>
      <c r="T14" s="1" t="s">
        <v>143</v>
      </c>
    </row>
    <row r="15" s="1" customFormat="1" spans="1:20">
      <c r="A15" s="3">
        <v>15543561150</v>
      </c>
      <c r="B15" s="1" t="s">
        <v>209</v>
      </c>
      <c r="C15" s="1" t="s">
        <v>228</v>
      </c>
      <c r="D15" s="1" t="s">
        <v>229</v>
      </c>
      <c r="E15" s="1" t="s">
        <v>230</v>
      </c>
      <c r="F15" s="1" t="s">
        <v>157</v>
      </c>
      <c r="G15" s="1" t="s">
        <v>148</v>
      </c>
      <c r="H15" s="1" t="s">
        <v>134</v>
      </c>
      <c r="I15" s="1" t="s">
        <v>231</v>
      </c>
      <c r="J15" s="1" t="s">
        <v>28</v>
      </c>
      <c r="K15" s="1" t="s">
        <v>232</v>
      </c>
      <c r="L15" s="1" t="s">
        <v>232</v>
      </c>
      <c r="M15" s="1" t="s">
        <v>137</v>
      </c>
      <c r="N15" s="1" t="s">
        <v>137</v>
      </c>
      <c r="O15" s="1" t="s">
        <v>138</v>
      </c>
      <c r="P15" s="1" t="s">
        <v>139</v>
      </c>
      <c r="Q15" s="1" t="s">
        <v>233</v>
      </c>
      <c r="R15" s="1" t="s">
        <v>141</v>
      </c>
      <c r="S15" s="1" t="s">
        <v>142</v>
      </c>
      <c r="T15" s="1" t="s">
        <v>143</v>
      </c>
    </row>
    <row r="16" s="1" customFormat="1" spans="1:20">
      <c r="A16" s="3">
        <v>15548332469</v>
      </c>
      <c r="B16" s="1" t="s">
        <v>219</v>
      </c>
      <c r="C16" s="1" t="s">
        <v>234</v>
      </c>
      <c r="D16" s="1" t="s">
        <v>235</v>
      </c>
      <c r="E16" s="1" t="s">
        <v>236</v>
      </c>
      <c r="F16" s="1" t="s">
        <v>132</v>
      </c>
      <c r="G16" s="1" t="s">
        <v>133</v>
      </c>
      <c r="H16" s="1" t="s">
        <v>134</v>
      </c>
      <c r="I16" s="1" t="s">
        <v>237</v>
      </c>
      <c r="J16" s="1" t="s">
        <v>28</v>
      </c>
      <c r="K16" s="1" t="s">
        <v>238</v>
      </c>
      <c r="L16" s="1" t="s">
        <v>238</v>
      </c>
      <c r="M16" s="1" t="s">
        <v>137</v>
      </c>
      <c r="N16" s="1" t="s">
        <v>137</v>
      </c>
      <c r="O16" s="1" t="s">
        <v>138</v>
      </c>
      <c r="P16" s="1" t="s">
        <v>139</v>
      </c>
      <c r="Q16" s="1" t="s">
        <v>239</v>
      </c>
      <c r="R16" s="1" t="s">
        <v>141</v>
      </c>
      <c r="S16" s="1" t="s">
        <v>142</v>
      </c>
      <c r="T16" s="1" t="s">
        <v>143</v>
      </c>
    </row>
    <row r="17" s="1" customFormat="1" spans="1:20">
      <c r="A17" s="3">
        <v>15548348387</v>
      </c>
      <c r="B17" s="1" t="s">
        <v>219</v>
      </c>
      <c r="C17" s="1" t="s">
        <v>240</v>
      </c>
      <c r="D17" s="1" t="s">
        <v>185</v>
      </c>
      <c r="E17" s="1" t="s">
        <v>241</v>
      </c>
      <c r="F17" s="1" t="s">
        <v>219</v>
      </c>
      <c r="G17" s="1" t="s">
        <v>132</v>
      </c>
      <c r="H17" s="1" t="s">
        <v>134</v>
      </c>
      <c r="I17" s="1" t="s">
        <v>242</v>
      </c>
      <c r="J17" s="1" t="s">
        <v>28</v>
      </c>
      <c r="K17" s="1" t="s">
        <v>243</v>
      </c>
      <c r="L17" s="1" t="s">
        <v>243</v>
      </c>
      <c r="M17" s="1" t="s">
        <v>137</v>
      </c>
      <c r="N17" s="1" t="s">
        <v>137</v>
      </c>
      <c r="O17" s="1" t="s">
        <v>138</v>
      </c>
      <c r="P17" s="1" t="s">
        <v>139</v>
      </c>
      <c r="Q17" s="1" t="s">
        <v>244</v>
      </c>
      <c r="R17" s="1" t="s">
        <v>141</v>
      </c>
      <c r="S17" s="1" t="s">
        <v>142</v>
      </c>
      <c r="T17" s="1" t="s">
        <v>143</v>
      </c>
    </row>
    <row r="18" s="1" customFormat="1" spans="1:20">
      <c r="A18" s="3">
        <v>15550668763</v>
      </c>
      <c r="B18" s="1" t="s">
        <v>132</v>
      </c>
      <c r="C18" s="1" t="s">
        <v>245</v>
      </c>
      <c r="D18" s="1" t="s">
        <v>211</v>
      </c>
      <c r="E18" s="1" t="s">
        <v>212</v>
      </c>
      <c r="F18" s="1" t="s">
        <v>132</v>
      </c>
      <c r="G18" s="1" t="s">
        <v>149</v>
      </c>
      <c r="H18" s="1" t="s">
        <v>134</v>
      </c>
      <c r="I18" s="1" t="s">
        <v>246</v>
      </c>
      <c r="J18" s="1" t="s">
        <v>28</v>
      </c>
      <c r="K18" s="1" t="s">
        <v>214</v>
      </c>
      <c r="L18" s="1" t="s">
        <v>214</v>
      </c>
      <c r="M18" s="1" t="s">
        <v>137</v>
      </c>
      <c r="N18" s="1" t="s">
        <v>137</v>
      </c>
      <c r="O18" s="1" t="s">
        <v>138</v>
      </c>
      <c r="P18" s="1" t="s">
        <v>139</v>
      </c>
      <c r="Q18" s="1" t="s">
        <v>247</v>
      </c>
      <c r="R18" s="1" t="s">
        <v>141</v>
      </c>
      <c r="S18" s="1" t="s">
        <v>142</v>
      </c>
      <c r="T18" s="1" t="s">
        <v>143</v>
      </c>
    </row>
    <row r="19" s="1" customFormat="1" spans="1:20">
      <c r="A19" s="3">
        <v>15550685229</v>
      </c>
      <c r="B19" s="1" t="s">
        <v>132</v>
      </c>
      <c r="C19" s="1" t="s">
        <v>248</v>
      </c>
      <c r="D19" s="1" t="s">
        <v>249</v>
      </c>
      <c r="E19" s="1" t="s">
        <v>250</v>
      </c>
      <c r="F19" s="1" t="s">
        <v>132</v>
      </c>
      <c r="G19" s="1" t="s">
        <v>172</v>
      </c>
      <c r="H19" s="1" t="s">
        <v>134</v>
      </c>
      <c r="I19" s="1" t="s">
        <v>251</v>
      </c>
      <c r="J19" s="1" t="s">
        <v>28</v>
      </c>
      <c r="K19" s="1" t="s">
        <v>252</v>
      </c>
      <c r="L19" s="1" t="s">
        <v>252</v>
      </c>
      <c r="M19" s="1" t="s">
        <v>137</v>
      </c>
      <c r="N19" s="1" t="s">
        <v>137</v>
      </c>
      <c r="O19" s="1" t="s">
        <v>138</v>
      </c>
      <c r="P19" s="1" t="s">
        <v>139</v>
      </c>
      <c r="Q19" s="1" t="s">
        <v>253</v>
      </c>
      <c r="R19" s="1" t="s">
        <v>141</v>
      </c>
      <c r="S19" s="1" t="s">
        <v>142</v>
      </c>
      <c r="T19" s="1" t="s">
        <v>143</v>
      </c>
    </row>
    <row r="20" s="1" customFormat="1" spans="1:20">
      <c r="A20" s="3">
        <v>15550691576</v>
      </c>
      <c r="B20" s="1" t="s">
        <v>132</v>
      </c>
      <c r="C20" s="1" t="s">
        <v>254</v>
      </c>
      <c r="D20" s="1" t="s">
        <v>255</v>
      </c>
      <c r="E20" s="1" t="s">
        <v>256</v>
      </c>
      <c r="F20" s="1" t="s">
        <v>157</v>
      </c>
      <c r="G20" s="1" t="s">
        <v>148</v>
      </c>
      <c r="H20" s="1" t="s">
        <v>134</v>
      </c>
      <c r="I20" s="1" t="s">
        <v>257</v>
      </c>
      <c r="J20" s="1" t="s">
        <v>28</v>
      </c>
      <c r="K20" s="1" t="s">
        <v>258</v>
      </c>
      <c r="L20" s="1" t="s">
        <v>258</v>
      </c>
      <c r="M20" s="1" t="s">
        <v>137</v>
      </c>
      <c r="N20" s="1" t="s">
        <v>137</v>
      </c>
      <c r="O20" s="1" t="s">
        <v>138</v>
      </c>
      <c r="P20" s="1" t="s">
        <v>139</v>
      </c>
      <c r="Q20" s="1" t="s">
        <v>259</v>
      </c>
      <c r="R20" s="1" t="s">
        <v>141</v>
      </c>
      <c r="S20" s="1" t="s">
        <v>142</v>
      </c>
      <c r="T20" s="1" t="s">
        <v>143</v>
      </c>
    </row>
    <row r="21" s="1" customFormat="1" spans="1:20">
      <c r="A21" s="3">
        <v>15551391740</v>
      </c>
      <c r="B21" s="1" t="s">
        <v>132</v>
      </c>
      <c r="C21" s="1" t="s">
        <v>260</v>
      </c>
      <c r="D21" s="1" t="s">
        <v>261</v>
      </c>
      <c r="E21" s="1" t="s">
        <v>262</v>
      </c>
      <c r="F21" s="1" t="s">
        <v>132</v>
      </c>
      <c r="G21" s="1" t="s">
        <v>157</v>
      </c>
      <c r="H21" s="1" t="s">
        <v>134</v>
      </c>
      <c r="I21" s="1" t="s">
        <v>263</v>
      </c>
      <c r="J21" s="1" t="s">
        <v>28</v>
      </c>
      <c r="K21" s="1" t="s">
        <v>159</v>
      </c>
      <c r="L21" s="1" t="s">
        <v>159</v>
      </c>
      <c r="M21" s="1" t="s">
        <v>137</v>
      </c>
      <c r="N21" s="1" t="s">
        <v>137</v>
      </c>
      <c r="O21" s="1" t="s">
        <v>138</v>
      </c>
      <c r="P21" s="1" t="s">
        <v>139</v>
      </c>
      <c r="Q21" s="1" t="s">
        <v>264</v>
      </c>
      <c r="R21" s="1" t="s">
        <v>141</v>
      </c>
      <c r="S21" s="1" t="s">
        <v>142</v>
      </c>
      <c r="T21" s="1" t="s">
        <v>143</v>
      </c>
    </row>
    <row r="22" s="1" customFormat="1" spans="1:20">
      <c r="A22" s="3">
        <v>15551534401</v>
      </c>
      <c r="B22" s="1" t="s">
        <v>194</v>
      </c>
      <c r="C22" s="1" t="s">
        <v>265</v>
      </c>
      <c r="D22" s="1" t="s">
        <v>266</v>
      </c>
      <c r="E22" s="1" t="s">
        <v>267</v>
      </c>
      <c r="F22" s="1" t="s">
        <v>194</v>
      </c>
      <c r="G22" s="1" t="s">
        <v>133</v>
      </c>
      <c r="H22" s="1" t="s">
        <v>134</v>
      </c>
      <c r="I22" s="1" t="s">
        <v>268</v>
      </c>
      <c r="J22" s="1" t="s">
        <v>28</v>
      </c>
      <c r="K22" s="1" t="s">
        <v>269</v>
      </c>
      <c r="L22" s="1" t="s">
        <v>269</v>
      </c>
      <c r="M22" s="1" t="s">
        <v>137</v>
      </c>
      <c r="N22" s="1" t="s">
        <v>137</v>
      </c>
      <c r="O22" s="1" t="s">
        <v>138</v>
      </c>
      <c r="P22" s="1" t="s">
        <v>139</v>
      </c>
      <c r="Q22" s="1" t="s">
        <v>270</v>
      </c>
      <c r="R22" s="1" t="s">
        <v>141</v>
      </c>
      <c r="S22" s="1" t="s">
        <v>142</v>
      </c>
      <c r="T22" s="1" t="s">
        <v>143</v>
      </c>
    </row>
    <row r="23" s="1" customFormat="1" spans="1:20">
      <c r="A23" s="3">
        <v>15551558645</v>
      </c>
      <c r="B23" s="1" t="s">
        <v>194</v>
      </c>
      <c r="C23" s="1" t="s">
        <v>271</v>
      </c>
      <c r="D23" s="1" t="s">
        <v>170</v>
      </c>
      <c r="E23" s="1" t="s">
        <v>272</v>
      </c>
      <c r="F23" s="1" t="s">
        <v>194</v>
      </c>
      <c r="G23" s="1" t="s">
        <v>172</v>
      </c>
      <c r="H23" s="1" t="s">
        <v>134</v>
      </c>
      <c r="I23" s="1" t="s">
        <v>273</v>
      </c>
      <c r="J23" s="1" t="s">
        <v>28</v>
      </c>
      <c r="K23" s="1" t="s">
        <v>274</v>
      </c>
      <c r="L23" s="1" t="s">
        <v>274</v>
      </c>
      <c r="M23" s="1" t="s">
        <v>137</v>
      </c>
      <c r="N23" s="1" t="s">
        <v>137</v>
      </c>
      <c r="O23" s="1" t="s">
        <v>138</v>
      </c>
      <c r="P23" s="1" t="s">
        <v>139</v>
      </c>
      <c r="Q23" s="1" t="s">
        <v>275</v>
      </c>
      <c r="R23" s="1" t="s">
        <v>141</v>
      </c>
      <c r="S23" s="1" t="s">
        <v>142</v>
      </c>
      <c r="T23" s="1" t="s">
        <v>143</v>
      </c>
    </row>
    <row r="24" s="1" customFormat="1" spans="1:20">
      <c r="A24" s="3">
        <v>15552471414</v>
      </c>
      <c r="B24" s="1" t="s">
        <v>194</v>
      </c>
      <c r="C24" s="1" t="s">
        <v>276</v>
      </c>
      <c r="D24" s="1" t="s">
        <v>204</v>
      </c>
      <c r="E24" s="1" t="s">
        <v>277</v>
      </c>
      <c r="F24" s="1" t="s">
        <v>172</v>
      </c>
      <c r="G24" s="1" t="s">
        <v>149</v>
      </c>
      <c r="H24" s="1" t="s">
        <v>134</v>
      </c>
      <c r="I24" s="1" t="s">
        <v>278</v>
      </c>
      <c r="J24" s="1" t="s">
        <v>28</v>
      </c>
      <c r="K24" s="1" t="s">
        <v>182</v>
      </c>
      <c r="L24" s="1" t="s">
        <v>182</v>
      </c>
      <c r="M24" s="1" t="s">
        <v>137</v>
      </c>
      <c r="N24" s="1" t="s">
        <v>137</v>
      </c>
      <c r="O24" s="1" t="s">
        <v>138</v>
      </c>
      <c r="P24" s="1" t="s">
        <v>139</v>
      </c>
      <c r="Q24" s="1" t="s">
        <v>279</v>
      </c>
      <c r="R24" s="1" t="s">
        <v>141</v>
      </c>
      <c r="S24" s="1" t="s">
        <v>142</v>
      </c>
      <c r="T24" s="1" t="s">
        <v>143</v>
      </c>
    </row>
    <row r="25" s="1" customFormat="1" spans="1:20">
      <c r="A25" s="3">
        <v>15553764259</v>
      </c>
      <c r="B25" s="1" t="s">
        <v>157</v>
      </c>
      <c r="C25" s="1" t="s">
        <v>280</v>
      </c>
      <c r="D25" s="1" t="s">
        <v>281</v>
      </c>
      <c r="E25" s="1" t="s">
        <v>282</v>
      </c>
      <c r="F25" s="1" t="s">
        <v>172</v>
      </c>
      <c r="G25" s="1" t="s">
        <v>133</v>
      </c>
      <c r="H25" s="1" t="s">
        <v>134</v>
      </c>
      <c r="I25" s="1" t="s">
        <v>138</v>
      </c>
      <c r="J25" s="1" t="s">
        <v>28</v>
      </c>
      <c r="K25" s="1" t="s">
        <v>138</v>
      </c>
      <c r="L25" s="1" t="s">
        <v>138</v>
      </c>
      <c r="M25" s="1" t="s">
        <v>137</v>
      </c>
      <c r="N25" s="1" t="s">
        <v>137</v>
      </c>
      <c r="O25" s="1" t="s">
        <v>138</v>
      </c>
      <c r="P25" s="1" t="s">
        <v>139</v>
      </c>
      <c r="Q25" s="1" t="s">
        <v>283</v>
      </c>
      <c r="R25" s="1" t="s">
        <v>141</v>
      </c>
      <c r="S25" s="1" t="s">
        <v>142</v>
      </c>
      <c r="T25" s="1" t="s">
        <v>143</v>
      </c>
    </row>
    <row r="26" s="1" customFormat="1" spans="1:20">
      <c r="A26" s="3">
        <v>15554405361</v>
      </c>
      <c r="B26" s="1" t="s">
        <v>157</v>
      </c>
      <c r="C26" s="1" t="s">
        <v>284</v>
      </c>
      <c r="D26" s="1" t="s">
        <v>285</v>
      </c>
      <c r="E26" s="1" t="s">
        <v>286</v>
      </c>
      <c r="F26" s="1" t="s">
        <v>157</v>
      </c>
      <c r="G26" s="1" t="s">
        <v>148</v>
      </c>
      <c r="H26" s="1" t="s">
        <v>134</v>
      </c>
      <c r="I26" s="1" t="s">
        <v>287</v>
      </c>
      <c r="J26" s="1" t="s">
        <v>28</v>
      </c>
      <c r="K26" s="1" t="s">
        <v>288</v>
      </c>
      <c r="L26" s="1" t="s">
        <v>288</v>
      </c>
      <c r="M26" s="1" t="s">
        <v>137</v>
      </c>
      <c r="N26" s="1" t="s">
        <v>137</v>
      </c>
      <c r="O26" s="1" t="s">
        <v>138</v>
      </c>
      <c r="P26" s="1" t="s">
        <v>139</v>
      </c>
      <c r="Q26" s="1" t="s">
        <v>289</v>
      </c>
      <c r="R26" s="1" t="s">
        <v>141</v>
      </c>
      <c r="S26" s="1" t="s">
        <v>142</v>
      </c>
      <c r="T26" s="1" t="s">
        <v>143</v>
      </c>
    </row>
    <row r="27" s="1" customFormat="1" spans="1:20">
      <c r="A27" s="3">
        <v>15566966019</v>
      </c>
      <c r="B27" s="1" t="s">
        <v>148</v>
      </c>
      <c r="C27" s="1" t="s">
        <v>290</v>
      </c>
      <c r="D27" s="1" t="s">
        <v>291</v>
      </c>
      <c r="E27" s="1" t="s">
        <v>292</v>
      </c>
      <c r="F27" s="1" t="s">
        <v>148</v>
      </c>
      <c r="G27" s="1" t="s">
        <v>149</v>
      </c>
      <c r="H27" s="1" t="s">
        <v>134</v>
      </c>
      <c r="I27" s="1" t="s">
        <v>293</v>
      </c>
      <c r="J27" s="1" t="s">
        <v>28</v>
      </c>
      <c r="K27" s="1" t="s">
        <v>294</v>
      </c>
      <c r="L27" s="1" t="s">
        <v>294</v>
      </c>
      <c r="M27" s="1" t="s">
        <v>137</v>
      </c>
      <c r="N27" s="1" t="s">
        <v>137</v>
      </c>
      <c r="O27" s="1" t="s">
        <v>138</v>
      </c>
      <c r="P27" s="1" t="s">
        <v>139</v>
      </c>
      <c r="Q27" s="1" t="s">
        <v>295</v>
      </c>
      <c r="R27" s="1" t="s">
        <v>141</v>
      </c>
      <c r="S27" s="1" t="s">
        <v>142</v>
      </c>
      <c r="T27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2021-06-21T02:12:00Z</dcterms:created>
  <dcterms:modified xsi:type="dcterms:W3CDTF">2021-06-21T02:48:28Z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0C4D340326CA47299BA0C761621FE4C5</vt:lpwstr>
  </property>
  <property fmtid="{D5CDD505-2E9C-101B-9397-08002B2CF9AE}" pid="3" name="KSOProductBuildVer">
    <vt:lpwstr>2052-11.1.0.10495</vt:lpwstr>
  </property>
</Properties>
</file>