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<sst xmlns="http://schemas.openxmlformats.org/spreadsheetml/2006/main" count="416" uniqueCount="136">
  <si>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</si>
  <si>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</si>
  <si>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</si>
  <si>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</si>
  <si>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</si>
  <si>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</si>
  <si>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</si>
  <si>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</si>
  <si>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</si>
  <si>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</si>
  <si>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</si>
  <si>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</si>
  <si>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</si>
  <si>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</si>
  <si>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</si>
  <si>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</si>
  <si>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</si>
  <si>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</si>
  <si>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</si>
  <si>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</si>
  <si>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</si>
  <si>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</si>
  <si>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</si>
  <si>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</si>
  <si>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</si>
  <si>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</si>
  <si>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[淮安]淮安富力万达嘉华酒店(68299716)</t>
  </si>
  <si>
    <t>豪华大床房&lt;内宾&gt;&lt;双人入住&gt;&lt;预付&gt;&lt;双早&gt;</t>
  </si>
  <si>
    <t>CNY</t>
  </si>
  <si>
    <t>张华华</t>
  </si>
  <si>
    <t>CA363210620CNY</t>
  </si>
  <si>
    <t>未提现</t>
  </si>
  <si>
    <t>携程开票</t>
  </si>
  <si>
    <t>[上海]上海静安昆仑大酒店(22941488)</t>
  </si>
  <si>
    <t>豪华双床房&lt;双人入住&gt;&lt;内宾&gt;&lt;预付&gt;&lt;无早&gt;</t>
  </si>
  <si>
    <t>崔晓</t>
  </si>
  <si>
    <t>[上海]上海花园饭店(10117001)</t>
  </si>
  <si>
    <t>高级大床房&lt;内宾&gt;&lt;双人入住&gt;&lt;预付&gt;&lt;无早&gt;</t>
  </si>
  <si>
    <t>王柏达</t>
  </si>
  <si>
    <t>[广州]广州增城富力万达嘉华酒店(70435247)</t>
  </si>
  <si>
    <t>豪华大床房&lt;双人入住&gt;&lt;内宾&gt;&lt;预付&gt;&lt;无早&gt;</t>
  </si>
  <si>
    <t>冯锦坤</t>
  </si>
  <si>
    <t>蒋亚莉</t>
  </si>
  <si>
    <t>[贵阳]7天连锁酒店(贵阳大西门店)(69318941)</t>
  </si>
  <si>
    <t>高级双床间&lt;双人入住&gt;&lt;内宾&gt;&lt;预付&gt;&lt;无早&gt;</t>
  </si>
  <si>
    <t>杨金</t>
  </si>
  <si>
    <t>王瑞光</t>
  </si>
  <si>
    <t>李凤林</t>
  </si>
  <si>
    <t>CA363210621CNY</t>
  </si>
  <si>
    <t>[广州]广州东圃合景福朋喜来登酒店(9824172)</t>
  </si>
  <si>
    <t>舒适双床房&lt;双人入住&gt;&lt;内宾&gt;&lt;预付&gt;&lt;无早&gt;</t>
  </si>
  <si>
    <t>王超</t>
  </si>
  <si>
    <t>[金华]锦江之星(金华宾虹路店)(68394978)</t>
  </si>
  <si>
    <t>商务房C&lt;内宾&gt;&lt;双人入住&gt;&lt;预付&gt;&lt;无早&gt;</t>
  </si>
  <si>
    <t>潘海灵</t>
  </si>
  <si>
    <t>[张家口]派酒店(张家口市政府火车站店)(67323356)</t>
  </si>
  <si>
    <t>商务大床房&lt;双人入住&gt;&lt;内宾&gt;&lt;预付&gt;&lt;无早&gt;</t>
  </si>
  <si>
    <t>盛于杰</t>
  </si>
  <si>
    <t>谭宏安</t>
  </si>
  <si>
    <t>，</t>
  </si>
  <si>
    <t>A210621095457481</t>
  </si>
  <si>
    <t>CNY / HKD 当前参考汇率: 1.202444238</t>
  </si>
  <si>
    <t>总计：5424.57 CNY/
6522.74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</si>
  <si>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</si>
  <si>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</si>
  <si>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</si>
  <si>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</si>
  <si>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</si>
  <si>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</si>
  <si>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</si>
  <si>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</si>
  <si>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</si>
  <si>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</si>
  <si>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</si>
  <si>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</si>
  <si>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</si>
  <si>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</si>
  <si>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</si>
  <si>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</si>
  <si>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</si>
  <si>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</si>
  <si>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2137740</t>
  </si>
  <si>
    <t>淮安富力万达嘉华酒店</t>
  </si>
  <si>
    <t>2021-06-05</t>
  </si>
  <si>
    <t>2021-06-06</t>
  </si>
  <si>
    <t>退房日周结</t>
  </si>
  <si>
    <t>501.34</t>
  </si>
  <si>
    <t>RMB</t>
  </si>
  <si>
    <t>0</t>
  </si>
  <si>
    <t>0.00</t>
  </si>
  <si>
    <t>携程国内直连(DD)</t>
  </si>
  <si>
    <t>2021-05-30 10:02:09</t>
  </si>
  <si>
    <t>否</t>
  </si>
  <si>
    <t>汇智国际旅游发展有限公司</t>
  </si>
  <si>
    <t>直连</t>
  </si>
  <si>
    <t>2021-06-03</t>
  </si>
  <si>
    <t>2143361</t>
  </si>
  <si>
    <t>2021-06-04</t>
  </si>
  <si>
    <t>583.74</t>
  </si>
  <si>
    <t>2021-06-03 16:46:49</t>
  </si>
  <si>
    <t>2144285</t>
  </si>
  <si>
    <t>上海静安昆仑大酒店</t>
  </si>
  <si>
    <t>607.87</t>
  </si>
  <si>
    <t>2021-06-04 10:29:40</t>
  </si>
  <si>
    <t>2144369</t>
  </si>
  <si>
    <t>上海花园饭店</t>
  </si>
  <si>
    <t>697.37</t>
  </si>
  <si>
    <t>2021-06-04 11:27:23</t>
  </si>
  <si>
    <t>2144613</t>
  </si>
  <si>
    <t>广州增城富力万达嘉华酒店</t>
  </si>
  <si>
    <t>496.41</t>
  </si>
  <si>
    <t>2021-06-04 14:13:16</t>
  </si>
  <si>
    <t>2144765</t>
  </si>
  <si>
    <t>2021-06-04 16:16:39</t>
  </si>
  <si>
    <t>2144920</t>
  </si>
  <si>
    <t>7天连锁酒店（贵阳大西门店）</t>
  </si>
  <si>
    <t>144.29</t>
  </si>
  <si>
    <t>2021-06-04 18:04:53</t>
  </si>
  <si>
    <t>2144980</t>
  </si>
  <si>
    <t>2021-06-04 18:59:54</t>
  </si>
  <si>
    <t>2145583</t>
  </si>
  <si>
    <t>2021-06-05 08:47:44</t>
  </si>
  <si>
    <t>2145602</t>
  </si>
  <si>
    <t>广州东圃合景福朋喜来登酒店</t>
  </si>
  <si>
    <t>510.71</t>
  </si>
  <si>
    <t>2021-06-05 09:03:53</t>
  </si>
  <si>
    <t>2146110</t>
  </si>
  <si>
    <t>锦江之星(金华宾虹路店)</t>
  </si>
  <si>
    <t>156.85</t>
  </si>
  <si>
    <t>2021-06-05 16:27:25</t>
  </si>
  <si>
    <t>2146329</t>
  </si>
  <si>
    <t>派酒店(张家口火车南站店)</t>
  </si>
  <si>
    <t>118.38</t>
  </si>
  <si>
    <t>2021-06-05 19:08:58</t>
  </si>
  <si>
    <t>2146496</t>
  </si>
  <si>
    <t>2021-06-05 20:57:54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</si>
</sst>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15337335120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44351</v>
      </c>
      <c r="G2" s="5">
        <v>44352</v>
      </c>
      <c r="H2" s="4">
        <v>1</v>
      </c>
      <c r="I2" s="4">
        <v>1</v>
      </c>
      <c r="J2" s="4">
        <v>1</v>
      </c>
      <c r="K2" s="4" t="s">
        <v>28</v>
      </c>
      <c r="L2" s="4">
        <v>583.74</v>
      </c>
      <c r="M2" s="4">
        <v>583.74</v>
      </c>
      <c r="N2" s="4" t="s">
        <v>29</v>
      </c>
      <c r="O2" s="4" t="s">
        <v>30</v>
      </c>
      <c r="P2" s="4" t="s">
        <v>31</v>
      </c>
      <c r="Q2" s="4">
        <v>0</v>
      </c>
      <c r="R2" s="6">
        <v>44350</v>
      </c>
      <c r="S2" s="5">
        <v>44367</v>
      </c>
      <c r="T2" s="4" t="s">
        <v>32</v>
      </c>
      <c r="U2" s="4">
        <v>583.74</v>
      </c>
      <c r="V2" s="4">
        <v>0</v>
      </c>
      <c r="W2" s="4">
        <v>0</v>
      </c>
      <c r="X2" s="4">
        <v>2143361</v>
      </c>
    </row>
    <row r="3" s="4" customFormat="1" spans="1:24">
      <c r="A3" s="4">
        <v>15338055525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44351</v>
      </c>
      <c r="G3" s="5">
        <v>44352</v>
      </c>
      <c r="H3" s="4">
        <v>1</v>
      </c>
      <c r="I3" s="4">
        <v>1</v>
      </c>
      <c r="J3" s="4">
        <v>1</v>
      </c>
      <c r="K3" s="4" t="s">
        <v>28</v>
      </c>
      <c r="L3" s="4">
        <v>607.87</v>
      </c>
      <c r="M3" s="4">
        <v>607.87</v>
      </c>
      <c r="N3" s="4" t="s">
        <v>35</v>
      </c>
      <c r="O3" s="4" t="s">
        <v>30</v>
      </c>
      <c r="P3" s="4" t="s">
        <v>31</v>
      </c>
      <c r="Q3" s="4">
        <v>0</v>
      </c>
      <c r="R3" s="6">
        <v>44351</v>
      </c>
      <c r="S3" s="5">
        <v>44367</v>
      </c>
      <c r="T3" s="4" t="s">
        <v>32</v>
      </c>
      <c r="U3" s="4">
        <v>607.87</v>
      </c>
      <c r="V3" s="4">
        <v>0</v>
      </c>
      <c r="W3" s="4">
        <v>0</v>
      </c>
      <c r="X3" s="4">
        <v>2144285</v>
      </c>
    </row>
    <row r="4" s="4" customFormat="1" spans="1:24">
      <c r="A4" s="4">
        <v>15338114147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44351</v>
      </c>
      <c r="G4" s="5">
        <v>44352</v>
      </c>
      <c r="H4" s="4">
        <v>1</v>
      </c>
      <c r="I4" s="4">
        <v>1</v>
      </c>
      <c r="J4" s="4">
        <v>1</v>
      </c>
      <c r="K4" s="4" t="s">
        <v>28</v>
      </c>
      <c r="L4" s="4">
        <v>697.37</v>
      </c>
      <c r="M4" s="4">
        <v>697.37</v>
      </c>
      <c r="N4" s="4" t="s">
        <v>38</v>
      </c>
      <c r="O4" s="4" t="s">
        <v>30</v>
      </c>
      <c r="P4" s="4" t="s">
        <v>31</v>
      </c>
      <c r="Q4" s="4">
        <v>0</v>
      </c>
      <c r="R4" s="6">
        <v>44351</v>
      </c>
      <c r="S4" s="5">
        <v>44367</v>
      </c>
      <c r="T4" s="4" t="s">
        <v>32</v>
      </c>
      <c r="U4" s="4">
        <v>697.37</v>
      </c>
      <c r="V4" s="4">
        <v>0</v>
      </c>
      <c r="W4" s="4">
        <v>0</v>
      </c>
      <c r="X4" s="4">
        <v>2144369</v>
      </c>
    </row>
    <row r="5" s="4" customFormat="1" spans="1:24">
      <c r="A5" s="4">
        <v>15349159948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44351</v>
      </c>
      <c r="G5" s="5">
        <v>44352</v>
      </c>
      <c r="H5" s="4">
        <v>1</v>
      </c>
      <c r="I5" s="4">
        <v>1</v>
      </c>
      <c r="J5" s="4">
        <v>1</v>
      </c>
      <c r="K5" s="4" t="s">
        <v>28</v>
      </c>
      <c r="L5" s="4">
        <v>496.41</v>
      </c>
      <c r="M5" s="4">
        <v>496.41</v>
      </c>
      <c r="N5" s="4" t="s">
        <v>41</v>
      </c>
      <c r="O5" s="4" t="s">
        <v>30</v>
      </c>
      <c r="P5" s="4" t="s">
        <v>31</v>
      </c>
      <c r="Q5" s="4">
        <v>0</v>
      </c>
      <c r="R5" s="6">
        <v>44351</v>
      </c>
      <c r="S5" s="5">
        <v>44367</v>
      </c>
      <c r="T5" s="4" t="s">
        <v>32</v>
      </c>
      <c r="U5" s="4">
        <v>496.41</v>
      </c>
      <c r="V5" s="4">
        <v>0</v>
      </c>
      <c r="W5" s="4">
        <v>0</v>
      </c>
      <c r="X5" s="4">
        <v>2144613</v>
      </c>
    </row>
    <row r="6" s="4" customFormat="1" spans="1:24">
      <c r="A6" s="4">
        <v>15366989159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44351</v>
      </c>
      <c r="G6" s="5">
        <v>44352</v>
      </c>
      <c r="H6" s="4">
        <v>1</v>
      </c>
      <c r="I6" s="4">
        <v>1</v>
      </c>
      <c r="J6" s="4">
        <v>1</v>
      </c>
      <c r="K6" s="4" t="s">
        <v>28</v>
      </c>
      <c r="L6" s="4">
        <v>496.41</v>
      </c>
      <c r="M6" s="4">
        <v>496.41</v>
      </c>
      <c r="N6" s="4" t="s">
        <v>42</v>
      </c>
      <c r="O6" s="4" t="s">
        <v>30</v>
      </c>
      <c r="P6" s="4" t="s">
        <v>31</v>
      </c>
      <c r="Q6" s="4">
        <v>0</v>
      </c>
      <c r="R6" s="6">
        <v>44351</v>
      </c>
      <c r="S6" s="5">
        <v>44367</v>
      </c>
      <c r="T6" s="4" t="s">
        <v>32</v>
      </c>
      <c r="U6" s="4">
        <v>496.41</v>
      </c>
      <c r="V6" s="4">
        <v>0</v>
      </c>
      <c r="W6" s="4">
        <v>0</v>
      </c>
      <c r="X6" s="4">
        <v>2144765</v>
      </c>
    </row>
    <row r="7" s="4" customFormat="1" spans="1:24">
      <c r="A7" s="4">
        <v>15513338352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44351</v>
      </c>
      <c r="G7" s="5">
        <v>44352</v>
      </c>
      <c r="H7" s="4">
        <v>1</v>
      </c>
      <c r="I7" s="4">
        <v>1</v>
      </c>
      <c r="J7" s="4">
        <v>1</v>
      </c>
      <c r="K7" s="4" t="s">
        <v>28</v>
      </c>
      <c r="L7" s="4">
        <v>144.29</v>
      </c>
      <c r="M7" s="4">
        <v>144.29</v>
      </c>
      <c r="N7" s="4" t="s">
        <v>45</v>
      </c>
      <c r="O7" s="4" t="s">
        <v>30</v>
      </c>
      <c r="P7" s="4" t="s">
        <v>31</v>
      </c>
      <c r="Q7" s="4">
        <v>0</v>
      </c>
      <c r="R7" s="6">
        <v>44351</v>
      </c>
      <c r="S7" s="5">
        <v>44367</v>
      </c>
      <c r="T7" s="4" t="s">
        <v>32</v>
      </c>
      <c r="U7" s="4">
        <v>144.29</v>
      </c>
      <c r="V7" s="4">
        <v>0</v>
      </c>
      <c r="W7" s="4">
        <v>0</v>
      </c>
      <c r="X7" s="4">
        <v>2144920</v>
      </c>
    </row>
    <row r="8" s="4" customFormat="1" spans="1:24">
      <c r="A8" s="4">
        <v>15519030224</v>
      </c>
      <c r="B8" s="4" t="s">
        <v>24</v>
      </c>
      <c r="C8" s="4" t="s">
        <v>25</v>
      </c>
      <c r="D8" s="4" t="s">
        <v>39</v>
      </c>
      <c r="E8" s="4" t="s">
        <v>40</v>
      </c>
      <c r="F8" s="5">
        <v>44351</v>
      </c>
      <c r="G8" s="5">
        <v>44352</v>
      </c>
      <c r="H8" s="4">
        <v>1</v>
      </c>
      <c r="I8" s="4">
        <v>1</v>
      </c>
      <c r="J8" s="4">
        <v>1</v>
      </c>
      <c r="K8" s="4" t="s">
        <v>28</v>
      </c>
      <c r="L8" s="4">
        <v>496.41</v>
      </c>
      <c r="M8" s="4">
        <v>496.41</v>
      </c>
      <c r="N8" s="4" t="s">
        <v>46</v>
      </c>
      <c r="O8" s="4" t="s">
        <v>30</v>
      </c>
      <c r="P8" s="4" t="s">
        <v>31</v>
      </c>
      <c r="Q8" s="4">
        <v>0</v>
      </c>
      <c r="R8" s="6">
        <v>44351</v>
      </c>
      <c r="S8" s="5">
        <v>44367</v>
      </c>
      <c r="T8" s="4" t="s">
        <v>32</v>
      </c>
      <c r="U8" s="4">
        <v>496.41</v>
      </c>
      <c r="V8" s="4">
        <v>0</v>
      </c>
      <c r="W8" s="4">
        <v>0</v>
      </c>
      <c r="X8" s="4">
        <v>2144980</v>
      </c>
    </row>
    <row r="9" s="4" customFormat="1" spans="1:24">
      <c r="A9" s="4">
        <v>15332380176</v>
      </c>
      <c r="B9" s="4" t="s">
        <v>24</v>
      </c>
      <c r="C9" s="4" t="s">
        <v>25</v>
      </c>
      <c r="D9" s="4" t="s">
        <v>26</v>
      </c>
      <c r="E9" s="4" t="s">
        <v>40</v>
      </c>
      <c r="F9" s="5">
        <v>44352</v>
      </c>
      <c r="G9" s="5">
        <v>44353</v>
      </c>
      <c r="H9" s="4">
        <v>1</v>
      </c>
      <c r="I9" s="4">
        <v>1</v>
      </c>
      <c r="J9" s="4">
        <v>1</v>
      </c>
      <c r="K9" s="4" t="s">
        <v>28</v>
      </c>
      <c r="L9" s="4">
        <v>501.34</v>
      </c>
      <c r="M9" s="4">
        <v>501.34</v>
      </c>
      <c r="N9" s="4" t="s">
        <v>47</v>
      </c>
      <c r="O9" s="4" t="s">
        <v>48</v>
      </c>
      <c r="P9" s="4" t="s">
        <v>31</v>
      </c>
      <c r="Q9" s="4">
        <v>0</v>
      </c>
      <c r="R9" s="6">
        <v>44346</v>
      </c>
      <c r="S9" s="5">
        <v>44368</v>
      </c>
      <c r="T9" s="4" t="s">
        <v>32</v>
      </c>
      <c r="U9" s="4">
        <v>501.34</v>
      </c>
      <c r="V9" s="4">
        <v>0</v>
      </c>
      <c r="W9" s="4">
        <v>0</v>
      </c>
      <c r="X9" s="4">
        <v>2137740</v>
      </c>
    </row>
    <row r="10" s="4" customFormat="1" spans="1:24">
      <c r="A10" s="4">
        <v>15521694164</v>
      </c>
      <c r="B10" s="4" t="s">
        <v>24</v>
      </c>
      <c r="C10" s="4" t="s">
        <v>25</v>
      </c>
      <c r="D10" s="4" t="s">
        <v>39</v>
      </c>
      <c r="E10" s="4" t="s">
        <v>40</v>
      </c>
      <c r="F10" s="5">
        <v>44352</v>
      </c>
      <c r="G10" s="5">
        <v>44353</v>
      </c>
      <c r="H10" s="4">
        <v>1</v>
      </c>
      <c r="I10" s="4">
        <v>1</v>
      </c>
      <c r="J10" s="4">
        <v>1</v>
      </c>
      <c r="K10" s="4" t="s">
        <v>28</v>
      </c>
      <c r="L10" s="4">
        <v>496.41</v>
      </c>
      <c r="M10" s="4">
        <v>496.41</v>
      </c>
      <c r="N10" s="4" t="s">
        <v>41</v>
      </c>
      <c r="O10" s="4" t="s">
        <v>48</v>
      </c>
      <c r="P10" s="4" t="s">
        <v>31</v>
      </c>
      <c r="Q10" s="4">
        <v>0</v>
      </c>
      <c r="R10" s="6">
        <v>44352</v>
      </c>
      <c r="S10" s="5">
        <v>44368</v>
      </c>
      <c r="T10" s="4" t="s">
        <v>32</v>
      </c>
      <c r="U10" s="4">
        <v>496.41</v>
      </c>
      <c r="V10" s="4">
        <v>0</v>
      </c>
      <c r="W10" s="4">
        <v>0</v>
      </c>
      <c r="X10" s="4">
        <v>2145583</v>
      </c>
    </row>
    <row r="11" s="4" customFormat="1" spans="1:24">
      <c r="A11" s="4">
        <v>15521734011</v>
      </c>
      <c r="B11" s="4" t="s">
        <v>24</v>
      </c>
      <c r="C11" s="4" t="s">
        <v>25</v>
      </c>
      <c r="D11" s="4" t="s">
        <v>49</v>
      </c>
      <c r="E11" s="4" t="s">
        <v>50</v>
      </c>
      <c r="F11" s="5">
        <v>44352</v>
      </c>
      <c r="G11" s="5">
        <v>44353</v>
      </c>
      <c r="H11" s="4">
        <v>1</v>
      </c>
      <c r="I11" s="4">
        <v>1</v>
      </c>
      <c r="J11" s="4">
        <v>1</v>
      </c>
      <c r="K11" s="4" t="s">
        <v>28</v>
      </c>
      <c r="L11" s="4">
        <v>510.71</v>
      </c>
      <c r="M11" s="4">
        <v>510.71</v>
      </c>
      <c r="N11" s="4" t="s">
        <v>51</v>
      </c>
      <c r="O11" s="4" t="s">
        <v>48</v>
      </c>
      <c r="P11" s="4" t="s">
        <v>31</v>
      </c>
      <c r="Q11" s="4">
        <v>0</v>
      </c>
      <c r="R11" s="6">
        <v>44352</v>
      </c>
      <c r="S11" s="5">
        <v>44368</v>
      </c>
      <c r="T11" s="4" t="s">
        <v>32</v>
      </c>
      <c r="U11" s="4">
        <v>510.71</v>
      </c>
      <c r="V11" s="4">
        <v>0</v>
      </c>
      <c r="W11" s="4">
        <v>0</v>
      </c>
      <c r="X11" s="4">
        <v>2145602</v>
      </c>
    </row>
    <row r="12" s="4" customFormat="1" spans="1:24">
      <c r="A12" s="4">
        <v>15528769013</v>
      </c>
      <c r="B12" s="4" t="s">
        <v>24</v>
      </c>
      <c r="C12" s="4" t="s">
        <v>25</v>
      </c>
      <c r="D12" s="4" t="s">
        <v>52</v>
      </c>
      <c r="E12" s="4" t="s">
        <v>53</v>
      </c>
      <c r="F12" s="5">
        <v>44352</v>
      </c>
      <c r="G12" s="5">
        <v>44353</v>
      </c>
      <c r="H12" s="4">
        <v>1</v>
      </c>
      <c r="I12" s="4">
        <v>1</v>
      </c>
      <c r="J12" s="4">
        <v>1</v>
      </c>
      <c r="K12" s="4" t="s">
        <v>28</v>
      </c>
      <c r="L12" s="4">
        <v>156.85</v>
      </c>
      <c r="M12" s="4">
        <v>156.85</v>
      </c>
      <c r="N12" s="4" t="s">
        <v>54</v>
      </c>
      <c r="O12" s="4" t="s">
        <v>48</v>
      </c>
      <c r="P12" s="4" t="s">
        <v>31</v>
      </c>
      <c r="Q12" s="4">
        <v>0</v>
      </c>
      <c r="R12" s="6">
        <v>44352</v>
      </c>
      <c r="S12" s="5">
        <v>44368</v>
      </c>
      <c r="T12" s="4" t="s">
        <v>32</v>
      </c>
      <c r="U12" s="4">
        <v>156.85</v>
      </c>
      <c r="V12" s="4">
        <v>0</v>
      </c>
      <c r="W12" s="4">
        <v>0</v>
      </c>
      <c r="X12" s="4">
        <v>2146110</v>
      </c>
    </row>
    <row r="13" s="4" customFormat="1" spans="1:24">
      <c r="A13" s="4">
        <v>15529481926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44352</v>
      </c>
      <c r="G13" s="5">
        <v>44353</v>
      </c>
      <c r="H13" s="4">
        <v>1</v>
      </c>
      <c r="I13" s="4">
        <v>1</v>
      </c>
      <c r="J13" s="4">
        <v>1</v>
      </c>
      <c r="K13" s="4" t="s">
        <v>28</v>
      </c>
      <c r="L13" s="4">
        <v>118.38</v>
      </c>
      <c r="M13" s="4">
        <v>118.38</v>
      </c>
      <c r="N13" s="4" t="s">
        <v>57</v>
      </c>
      <c r="O13" s="4" t="s">
        <v>48</v>
      </c>
      <c r="P13" s="4" t="s">
        <v>31</v>
      </c>
      <c r="Q13" s="4">
        <v>0</v>
      </c>
      <c r="R13" s="6">
        <v>44352</v>
      </c>
      <c r="S13" s="5">
        <v>44368</v>
      </c>
      <c r="T13" s="4" t="s">
        <v>32</v>
      </c>
      <c r="U13" s="4">
        <v>118.38</v>
      </c>
      <c r="V13" s="4">
        <v>0</v>
      </c>
      <c r="W13" s="4">
        <v>0</v>
      </c>
      <c r="X13" s="4">
        <v>2146329</v>
      </c>
    </row>
    <row r="14" s="4" customFormat="1" spans="1:24">
      <c r="A14" s="4">
        <v>15529983607</v>
      </c>
      <c r="B14" s="4" t="s">
        <v>24</v>
      </c>
      <c r="C14" s="4" t="s">
        <v>25</v>
      </c>
      <c r="D14" s="4" t="s">
        <v>55</v>
      </c>
      <c r="E14" s="4" t="s">
        <v>56</v>
      </c>
      <c r="F14" s="5">
        <v>44352</v>
      </c>
      <c r="G14" s="5">
        <v>44353</v>
      </c>
      <c r="H14" s="4">
        <v>1</v>
      </c>
      <c r="I14" s="4">
        <v>1</v>
      </c>
      <c r="J14" s="4">
        <v>1</v>
      </c>
      <c r="K14" s="4" t="s">
        <v>28</v>
      </c>
      <c r="L14" s="4">
        <v>118.38</v>
      </c>
      <c r="M14" s="4">
        <v>118.38</v>
      </c>
      <c r="N14" s="4" t="s">
        <v>58</v>
      </c>
      <c r="O14" s="4" t="s">
        <v>48</v>
      </c>
      <c r="P14" s="4" t="s">
        <v>31</v>
      </c>
      <c r="Q14" s="4">
        <v>0</v>
      </c>
      <c r="R14" s="6">
        <v>44352</v>
      </c>
      <c r="S14" s="5">
        <v>44368</v>
      </c>
      <c r="T14" s="4" t="s">
        <v>32</v>
      </c>
      <c r="U14" s="4">
        <v>118.38</v>
      </c>
      <c r="V14" s="4">
        <v>0</v>
      </c>
      <c r="W14" s="4">
        <v>0</v>
      </c>
      <c r="X14" s="4">
        <v>2146496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3"/>
    </sheetView>
  </sheetViews>
  <sheetFormatPr defaultColWidth="9" defaultRowHeight="13.5"/>
  <cols>
    <col min="1" max="1" width="14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15337335120</v>
      </c>
      <c r="B2" s="5">
        <v>44351</v>
      </c>
      <c r="C2" s="5">
        <v>44352</v>
      </c>
      <c r="D2" s="4">
        <v>583.74</v>
      </c>
      <c r="E2" s="4" t="str">
        <f>VLOOKUP(A2,HOP!A:L,12,0)</f>
        <v>583.74</v>
      </c>
      <c r="F2" s="4" t="str">
        <f>VLOOKUP(A2,HOP!A:C,3,0)</f>
        <v>2143361</v>
      </c>
      <c r="G2" s="4">
        <f>D2-E2</f>
        <v>0</v>
      </c>
      <c r="H2" s="4" t="str">
        <f>$H$1&amp;F2</f>
        <v>，2143361</v>
      </c>
      <c r="I2" s="4" t="str">
        <f>VLOOKUP(A2,HOP!A:T,20,0)</f>
        <v>直连</v>
      </c>
    </row>
    <row r="3" s="4" customFormat="1" spans="1:9">
      <c r="A3" s="4">
        <v>15338055525</v>
      </c>
      <c r="B3" s="5">
        <v>44351</v>
      </c>
      <c r="C3" s="5">
        <v>44352</v>
      </c>
      <c r="D3" s="4">
        <v>607.87</v>
      </c>
      <c r="E3" s="4" t="str">
        <f>VLOOKUP(A3,HOP!A:L,12,0)</f>
        <v>607.87</v>
      </c>
      <c r="F3" s="4" t="str">
        <f>VLOOKUP(A3,HOP!A:C,3,0)</f>
        <v>2144285</v>
      </c>
      <c r="G3" s="4">
        <f t="shared" ref="G3:G14" si="0">D3-E3</f>
        <v>0</v>
      </c>
      <c r="H3" s="4" t="str">
        <f t="shared" ref="H3:H14" si="1">$H$1&amp;F3</f>
        <v>，2144285</v>
      </c>
      <c r="I3" s="4" t="str">
        <f>VLOOKUP(A3,HOP!A:T,20,0)</f>
        <v>直连</v>
      </c>
    </row>
    <row r="4" s="4" customFormat="1" spans="1:9">
      <c r="A4" s="4">
        <v>15338114147</v>
      </c>
      <c r="B4" s="5">
        <v>44351</v>
      </c>
      <c r="C4" s="5">
        <v>44352</v>
      </c>
      <c r="D4" s="4">
        <v>697.37</v>
      </c>
      <c r="E4" s="4" t="str">
        <f>VLOOKUP(A4,HOP!A:L,12,0)</f>
        <v>697.37</v>
      </c>
      <c r="F4" s="4" t="str">
        <f>VLOOKUP(A4,HOP!A:C,3,0)</f>
        <v>2144369</v>
      </c>
      <c r="G4" s="4">
        <f t="shared" si="0"/>
        <v>0</v>
      </c>
      <c r="H4" s="4" t="str">
        <f t="shared" si="1"/>
        <v>，2144369</v>
      </c>
      <c r="I4" s="4" t="str">
        <f>VLOOKUP(A4,HOP!A:T,20,0)</f>
        <v>直连</v>
      </c>
    </row>
    <row r="5" s="4" customFormat="1" spans="1:9">
      <c r="A5" s="4">
        <v>15349159948</v>
      </c>
      <c r="B5" s="5">
        <v>44351</v>
      </c>
      <c r="C5" s="5">
        <v>44352</v>
      </c>
      <c r="D5" s="4">
        <v>496.41</v>
      </c>
      <c r="E5" s="4" t="str">
        <f>VLOOKUP(A5,HOP!A:L,12,0)</f>
        <v>496.41</v>
      </c>
      <c r="F5" s="4" t="str">
        <f>VLOOKUP(A5,HOP!A:C,3,0)</f>
        <v>2144613</v>
      </c>
      <c r="G5" s="4">
        <f t="shared" si="0"/>
        <v>0</v>
      </c>
      <c r="H5" s="4" t="str">
        <f t="shared" si="1"/>
        <v>，2144613</v>
      </c>
      <c r="I5" s="4" t="str">
        <f>VLOOKUP(A5,HOP!A:T,20,0)</f>
        <v>直连</v>
      </c>
    </row>
    <row r="6" s="4" customFormat="1" spans="1:9">
      <c r="A6" s="4">
        <v>15366989159</v>
      </c>
      <c r="B6" s="5">
        <v>44351</v>
      </c>
      <c r="C6" s="5">
        <v>44352</v>
      </c>
      <c r="D6" s="4">
        <v>496.41</v>
      </c>
      <c r="E6" s="4" t="str">
        <f>VLOOKUP(A6,HOP!A:L,12,0)</f>
        <v>496.41</v>
      </c>
      <c r="F6" s="4" t="str">
        <f>VLOOKUP(A6,HOP!A:C,3,0)</f>
        <v>2144765</v>
      </c>
      <c r="G6" s="4">
        <f t="shared" si="0"/>
        <v>0</v>
      </c>
      <c r="H6" s="4" t="str">
        <f t="shared" si="1"/>
        <v>，2144765</v>
      </c>
      <c r="I6" s="4" t="str">
        <f>VLOOKUP(A6,HOP!A:T,20,0)</f>
        <v>直连</v>
      </c>
    </row>
    <row r="7" s="4" customFormat="1" spans="1:9">
      <c r="A7" s="4">
        <v>15513338352</v>
      </c>
      <c r="B7" s="5">
        <v>44351</v>
      </c>
      <c r="C7" s="5">
        <v>44352</v>
      </c>
      <c r="D7" s="4">
        <v>144.29</v>
      </c>
      <c r="E7" s="4" t="str">
        <f>VLOOKUP(A7,HOP!A:L,12,0)</f>
        <v>144.29</v>
      </c>
      <c r="F7" s="4" t="str">
        <f>VLOOKUP(A7,HOP!A:C,3,0)</f>
        <v>2144920</v>
      </c>
      <c r="G7" s="4">
        <f t="shared" si="0"/>
        <v>0</v>
      </c>
      <c r="H7" s="4" t="str">
        <f t="shared" si="1"/>
        <v>，2144920</v>
      </c>
      <c r="I7" s="4" t="str">
        <f>VLOOKUP(A7,HOP!A:T,20,0)</f>
        <v>直连</v>
      </c>
    </row>
    <row r="8" s="4" customFormat="1" spans="1:9">
      <c r="A8" s="4">
        <v>15519030224</v>
      </c>
      <c r="B8" s="5">
        <v>44351</v>
      </c>
      <c r="C8" s="5">
        <v>44352</v>
      </c>
      <c r="D8" s="4">
        <v>496.41</v>
      </c>
      <c r="E8" s="4" t="str">
        <f>VLOOKUP(A8,HOP!A:L,12,0)</f>
        <v>496.41</v>
      </c>
      <c r="F8" s="4" t="str">
        <f>VLOOKUP(A8,HOP!A:C,3,0)</f>
        <v>2144980</v>
      </c>
      <c r="G8" s="4">
        <f t="shared" si="0"/>
        <v>0</v>
      </c>
      <c r="H8" s="4" t="str">
        <f t="shared" si="1"/>
        <v>，2144980</v>
      </c>
      <c r="I8" s="4" t="str">
        <f>VLOOKUP(A8,HOP!A:T,20,0)</f>
        <v>直连</v>
      </c>
    </row>
    <row r="9" s="4" customFormat="1" spans="1:9">
      <c r="A9" s="4">
        <v>15332380176</v>
      </c>
      <c r="B9" s="5">
        <v>44352</v>
      </c>
      <c r="C9" s="5">
        <v>44353</v>
      </c>
      <c r="D9" s="4">
        <v>501.34</v>
      </c>
      <c r="E9" s="4" t="str">
        <f>VLOOKUP(A9,HOP!A:L,12,0)</f>
        <v>501.34</v>
      </c>
      <c r="F9" s="4" t="str">
        <f>VLOOKUP(A9,HOP!A:C,3,0)</f>
        <v>2137740</v>
      </c>
      <c r="G9" s="4">
        <f t="shared" si="0"/>
        <v>0</v>
      </c>
      <c r="H9" s="4" t="str">
        <f t="shared" si="1"/>
        <v>，2137740</v>
      </c>
      <c r="I9" s="4" t="str">
        <f>VLOOKUP(A9,HOP!A:T,20,0)</f>
        <v>直连</v>
      </c>
    </row>
    <row r="10" s="4" customFormat="1" spans="1:9">
      <c r="A10" s="4">
        <v>15521694164</v>
      </c>
      <c r="B10" s="5">
        <v>44352</v>
      </c>
      <c r="C10" s="5">
        <v>44353</v>
      </c>
      <c r="D10" s="4">
        <v>496.41</v>
      </c>
      <c r="E10" s="4" t="str">
        <f>VLOOKUP(A10,HOP!A:L,12,0)</f>
        <v>496.41</v>
      </c>
      <c r="F10" s="4" t="str">
        <f>VLOOKUP(A10,HOP!A:C,3,0)</f>
        <v>2145583</v>
      </c>
      <c r="G10" s="4">
        <f t="shared" si="0"/>
        <v>0</v>
      </c>
      <c r="H10" s="4" t="str">
        <f t="shared" si="1"/>
        <v>，2145583</v>
      </c>
      <c r="I10" s="4" t="str">
        <f>VLOOKUP(A10,HOP!A:T,20,0)</f>
        <v>直连</v>
      </c>
    </row>
    <row r="11" s="4" customFormat="1" spans="1:9">
      <c r="A11" s="4">
        <v>15521734011</v>
      </c>
      <c r="B11" s="5">
        <v>44352</v>
      </c>
      <c r="C11" s="5">
        <v>44353</v>
      </c>
      <c r="D11" s="4">
        <v>510.71</v>
      </c>
      <c r="E11" s="4" t="str">
        <f>VLOOKUP(A11,HOP!A:L,12,0)</f>
        <v>510.71</v>
      </c>
      <c r="F11" s="4" t="str">
        <f>VLOOKUP(A11,HOP!A:C,3,0)</f>
        <v>2145602</v>
      </c>
      <c r="G11" s="4">
        <f t="shared" si="0"/>
        <v>0</v>
      </c>
      <c r="H11" s="4" t="str">
        <f t="shared" si="1"/>
        <v>，2145602</v>
      </c>
      <c r="I11" s="4" t="str">
        <f>VLOOKUP(A11,HOP!A:T,20,0)</f>
        <v>直连</v>
      </c>
    </row>
    <row r="12" s="4" customFormat="1" spans="1:9">
      <c r="A12" s="4">
        <v>15528769013</v>
      </c>
      <c r="B12" s="5">
        <v>44352</v>
      </c>
      <c r="C12" s="5">
        <v>44353</v>
      </c>
      <c r="D12" s="4">
        <v>156.85</v>
      </c>
      <c r="E12" s="4" t="str">
        <f>VLOOKUP(A12,HOP!A:L,12,0)</f>
        <v>156.85</v>
      </c>
      <c r="F12" s="4" t="str">
        <f>VLOOKUP(A12,HOP!A:C,3,0)</f>
        <v>2146110</v>
      </c>
      <c r="G12" s="4">
        <f t="shared" si="0"/>
        <v>0</v>
      </c>
      <c r="H12" s="4" t="str">
        <f t="shared" si="1"/>
        <v>，2146110</v>
      </c>
      <c r="I12" s="4" t="str">
        <f>VLOOKUP(A12,HOP!A:T,20,0)</f>
        <v>直连</v>
      </c>
    </row>
    <row r="13" s="4" customFormat="1" spans="1:9">
      <c r="A13" s="4">
        <v>15529481926</v>
      </c>
      <c r="B13" s="5">
        <v>44352</v>
      </c>
      <c r="C13" s="5">
        <v>44353</v>
      </c>
      <c r="D13" s="4">
        <v>118.38</v>
      </c>
      <c r="E13" s="4" t="str">
        <f>VLOOKUP(A13,HOP!A:L,12,0)</f>
        <v>118.38</v>
      </c>
      <c r="F13" s="4" t="str">
        <f>VLOOKUP(A13,HOP!A:C,3,0)</f>
        <v>2146329</v>
      </c>
      <c r="G13" s="4">
        <f t="shared" si="0"/>
        <v>0</v>
      </c>
      <c r="H13" s="4" t="str">
        <f t="shared" si="1"/>
        <v>，2146329</v>
      </c>
      <c r="I13" s="4" t="str">
        <f>VLOOKUP(A13,HOP!A:T,20,0)</f>
        <v>直连</v>
      </c>
    </row>
    <row r="14" s="4" customFormat="1" spans="1:9">
      <c r="A14" s="4">
        <v>15529983607</v>
      </c>
      <c r="B14" s="5">
        <v>44352</v>
      </c>
      <c r="C14" s="5">
        <v>44353</v>
      </c>
      <c r="D14" s="4">
        <v>118.38</v>
      </c>
      <c r="E14" s="4" t="str">
        <f>VLOOKUP(A14,HOP!A:L,12,0)</f>
        <v>118.38</v>
      </c>
      <c r="F14" s="4" t="str">
        <f>VLOOKUP(A14,HOP!A:C,3,0)</f>
        <v>2146496</v>
      </c>
      <c r="G14" s="4">
        <f t="shared" si="0"/>
        <v>0</v>
      </c>
      <c r="H14" s="4" t="str">
        <f t="shared" si="1"/>
        <v>，2146496</v>
      </c>
      <c r="I14" s="4" t="str">
        <f>VLOOKUP(A14,HOP!A:T,20,0)</f>
        <v>直连</v>
      </c>
    </row>
    <row r="16" spans="4:4">
      <c r="D16" s="4">
        <f>SUM(D2:D15)</f>
        <v>5424.57</v>
      </c>
    </row>
    <row r="20" spans="1:1">
      <c r="A20" s="4" t="s">
        <v>60</v>
      </c>
    </row>
    <row r="21" spans="1:1">
      <c r="A21" s="4" t="s">
        <v>61</v>
      </c>
    </row>
    <row r="22" spans="1:1">
      <c r="A22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15332380176</v>
      </c>
      <c r="B2" s="1" t="s">
        <v>80</v>
      </c>
      <c r="C2" s="1" t="s">
        <v>81</v>
      </c>
      <c r="D2" s="1" t="s">
        <v>82</v>
      </c>
      <c r="E2" s="1" t="s">
        <v>47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15337335120</v>
      </c>
      <c r="B3" s="1" t="s">
        <v>95</v>
      </c>
      <c r="C3" s="1" t="s">
        <v>96</v>
      </c>
      <c r="D3" s="1" t="s">
        <v>82</v>
      </c>
      <c r="E3" s="1" t="s">
        <v>29</v>
      </c>
      <c r="F3" s="1" t="s">
        <v>97</v>
      </c>
      <c r="G3" s="1" t="s">
        <v>83</v>
      </c>
      <c r="H3" s="1" t="s">
        <v>85</v>
      </c>
      <c r="I3" s="1" t="s">
        <v>98</v>
      </c>
      <c r="J3" s="1" t="s">
        <v>87</v>
      </c>
      <c r="K3" s="1" t="s">
        <v>98</v>
      </c>
      <c r="L3" s="1" t="s">
        <v>98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99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15338055525</v>
      </c>
      <c r="B4" s="1" t="s">
        <v>97</v>
      </c>
      <c r="C4" s="1" t="s">
        <v>100</v>
      </c>
      <c r="D4" s="1" t="s">
        <v>101</v>
      </c>
      <c r="E4" s="1" t="s">
        <v>35</v>
      </c>
      <c r="F4" s="1" t="s">
        <v>97</v>
      </c>
      <c r="G4" s="1" t="s">
        <v>83</v>
      </c>
      <c r="H4" s="1" t="s">
        <v>85</v>
      </c>
      <c r="I4" s="1" t="s">
        <v>102</v>
      </c>
      <c r="J4" s="1" t="s">
        <v>87</v>
      </c>
      <c r="K4" s="1" t="s">
        <v>102</v>
      </c>
      <c r="L4" s="1" t="s">
        <v>102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103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15338114147</v>
      </c>
      <c r="B5" s="1" t="s">
        <v>97</v>
      </c>
      <c r="C5" s="1" t="s">
        <v>104</v>
      </c>
      <c r="D5" s="1" t="s">
        <v>105</v>
      </c>
      <c r="E5" s="1" t="s">
        <v>38</v>
      </c>
      <c r="F5" s="1" t="s">
        <v>97</v>
      </c>
      <c r="G5" s="1" t="s">
        <v>83</v>
      </c>
      <c r="H5" s="1" t="s">
        <v>85</v>
      </c>
      <c r="I5" s="1" t="s">
        <v>106</v>
      </c>
      <c r="J5" s="1" t="s">
        <v>87</v>
      </c>
      <c r="K5" s="1" t="s">
        <v>106</v>
      </c>
      <c r="L5" s="1" t="s">
        <v>106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107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15349159948</v>
      </c>
      <c r="B6" s="1" t="s">
        <v>97</v>
      </c>
      <c r="C6" s="1" t="s">
        <v>108</v>
      </c>
      <c r="D6" s="1" t="s">
        <v>109</v>
      </c>
      <c r="E6" s="1" t="s">
        <v>41</v>
      </c>
      <c r="F6" s="1" t="s">
        <v>97</v>
      </c>
      <c r="G6" s="1" t="s">
        <v>83</v>
      </c>
      <c r="H6" s="1" t="s">
        <v>85</v>
      </c>
      <c r="I6" s="1" t="s">
        <v>110</v>
      </c>
      <c r="J6" s="1" t="s">
        <v>87</v>
      </c>
      <c r="K6" s="1" t="s">
        <v>110</v>
      </c>
      <c r="L6" s="1" t="s">
        <v>110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111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15366989159</v>
      </c>
      <c r="B7" s="1" t="s">
        <v>97</v>
      </c>
      <c r="C7" s="1" t="s">
        <v>112</v>
      </c>
      <c r="D7" s="1" t="s">
        <v>109</v>
      </c>
      <c r="E7" s="1" t="s">
        <v>42</v>
      </c>
      <c r="F7" s="1" t="s">
        <v>97</v>
      </c>
      <c r="G7" s="1" t="s">
        <v>83</v>
      </c>
      <c r="H7" s="1" t="s">
        <v>85</v>
      </c>
      <c r="I7" s="1" t="s">
        <v>110</v>
      </c>
      <c r="J7" s="1" t="s">
        <v>87</v>
      </c>
      <c r="K7" s="1" t="s">
        <v>110</v>
      </c>
      <c r="L7" s="1" t="s">
        <v>110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113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15513338352</v>
      </c>
      <c r="B8" s="1" t="s">
        <v>97</v>
      </c>
      <c r="C8" s="1" t="s">
        <v>114</v>
      </c>
      <c r="D8" s="1" t="s">
        <v>115</v>
      </c>
      <c r="E8" s="1" t="s">
        <v>45</v>
      </c>
      <c r="F8" s="1" t="s">
        <v>97</v>
      </c>
      <c r="G8" s="1" t="s">
        <v>83</v>
      </c>
      <c r="H8" s="1" t="s">
        <v>85</v>
      </c>
      <c r="I8" s="1" t="s">
        <v>116</v>
      </c>
      <c r="J8" s="1" t="s">
        <v>87</v>
      </c>
      <c r="K8" s="1" t="s">
        <v>116</v>
      </c>
      <c r="L8" s="1" t="s">
        <v>116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117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15519030224</v>
      </c>
      <c r="B9" s="1" t="s">
        <v>97</v>
      </c>
      <c r="C9" s="1" t="s">
        <v>118</v>
      </c>
      <c r="D9" s="1" t="s">
        <v>109</v>
      </c>
      <c r="E9" s="1" t="s">
        <v>46</v>
      </c>
      <c r="F9" s="1" t="s">
        <v>97</v>
      </c>
      <c r="G9" s="1" t="s">
        <v>83</v>
      </c>
      <c r="H9" s="1" t="s">
        <v>85</v>
      </c>
      <c r="I9" s="1" t="s">
        <v>110</v>
      </c>
      <c r="J9" s="1" t="s">
        <v>87</v>
      </c>
      <c r="K9" s="1" t="s">
        <v>110</v>
      </c>
      <c r="L9" s="1" t="s">
        <v>110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119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15521694164</v>
      </c>
      <c r="B10" s="1" t="s">
        <v>83</v>
      </c>
      <c r="C10" s="1" t="s">
        <v>120</v>
      </c>
      <c r="D10" s="1" t="s">
        <v>109</v>
      </c>
      <c r="E10" s="1" t="s">
        <v>41</v>
      </c>
      <c r="F10" s="1" t="s">
        <v>83</v>
      </c>
      <c r="G10" s="1" t="s">
        <v>84</v>
      </c>
      <c r="H10" s="1" t="s">
        <v>85</v>
      </c>
      <c r="I10" s="1" t="s">
        <v>110</v>
      </c>
      <c r="J10" s="1" t="s">
        <v>87</v>
      </c>
      <c r="K10" s="1" t="s">
        <v>110</v>
      </c>
      <c r="L10" s="1" t="s">
        <v>110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121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15521734011</v>
      </c>
      <c r="B11" s="1" t="s">
        <v>83</v>
      </c>
      <c r="C11" s="1" t="s">
        <v>122</v>
      </c>
      <c r="D11" s="1" t="s">
        <v>123</v>
      </c>
      <c r="E11" s="1" t="s">
        <v>51</v>
      </c>
      <c r="F11" s="1" t="s">
        <v>83</v>
      </c>
      <c r="G11" s="1" t="s">
        <v>84</v>
      </c>
      <c r="H11" s="1" t="s">
        <v>85</v>
      </c>
      <c r="I11" s="1" t="s">
        <v>124</v>
      </c>
      <c r="J11" s="1" t="s">
        <v>87</v>
      </c>
      <c r="K11" s="1" t="s">
        <v>124</v>
      </c>
      <c r="L11" s="1" t="s">
        <v>124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125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15528769013</v>
      </c>
      <c r="B12" s="1" t="s">
        <v>83</v>
      </c>
      <c r="C12" s="1" t="s">
        <v>126</v>
      </c>
      <c r="D12" s="1" t="s">
        <v>127</v>
      </c>
      <c r="E12" s="1" t="s">
        <v>54</v>
      </c>
      <c r="F12" s="1" t="s">
        <v>83</v>
      </c>
      <c r="G12" s="1" t="s">
        <v>84</v>
      </c>
      <c r="H12" s="1" t="s">
        <v>85</v>
      </c>
      <c r="I12" s="1" t="s">
        <v>128</v>
      </c>
      <c r="J12" s="1" t="s">
        <v>87</v>
      </c>
      <c r="K12" s="1" t="s">
        <v>128</v>
      </c>
      <c r="L12" s="1" t="s">
        <v>128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129</v>
      </c>
      <c r="R12" s="1" t="s">
        <v>92</v>
      </c>
      <c r="S12" s="1" t="s">
        <v>93</v>
      </c>
      <c r="T12" s="1" t="s">
        <v>94</v>
      </c>
    </row>
    <row r="13" s="1" customFormat="1" spans="1:20">
      <c r="A13" s="3">
        <v>15529481926</v>
      </c>
      <c r="B13" s="1" t="s">
        <v>83</v>
      </c>
      <c r="C13" s="1" t="s">
        <v>130</v>
      </c>
      <c r="D13" s="1" t="s">
        <v>131</v>
      </c>
      <c r="E13" s="1" t="s">
        <v>57</v>
      </c>
      <c r="F13" s="1" t="s">
        <v>83</v>
      </c>
      <c r="G13" s="1" t="s">
        <v>84</v>
      </c>
      <c r="H13" s="1" t="s">
        <v>85</v>
      </c>
      <c r="I13" s="1" t="s">
        <v>132</v>
      </c>
      <c r="J13" s="1" t="s">
        <v>87</v>
      </c>
      <c r="K13" s="1" t="s">
        <v>132</v>
      </c>
      <c r="L13" s="1" t="s">
        <v>132</v>
      </c>
      <c r="M13" s="1" t="s">
        <v>88</v>
      </c>
      <c r="N13" s="1" t="s">
        <v>88</v>
      </c>
      <c r="O13" s="1" t="s">
        <v>89</v>
      </c>
      <c r="P13" s="1" t="s">
        <v>90</v>
      </c>
      <c r="Q13" s="1" t="s">
        <v>133</v>
      </c>
      <c r="R13" s="1" t="s">
        <v>92</v>
      </c>
      <c r="S13" s="1" t="s">
        <v>93</v>
      </c>
      <c r="T13" s="1" t="s">
        <v>94</v>
      </c>
    </row>
    <row r="14" s="1" customFormat="1" spans="1:20">
      <c r="A14" s="3">
        <v>15529983607</v>
      </c>
      <c r="B14" s="1" t="s">
        <v>83</v>
      </c>
      <c r="C14" s="1" t="s">
        <v>134</v>
      </c>
      <c r="D14" s="1" t="s">
        <v>131</v>
      </c>
      <c r="E14" s="1" t="s">
        <v>58</v>
      </c>
      <c r="F14" s="1" t="s">
        <v>83</v>
      </c>
      <c r="G14" s="1" t="s">
        <v>84</v>
      </c>
      <c r="H14" s="1" t="s">
        <v>85</v>
      </c>
      <c r="I14" s="1" t="s">
        <v>132</v>
      </c>
      <c r="J14" s="1" t="s">
        <v>87</v>
      </c>
      <c r="K14" s="1" t="s">
        <v>132</v>
      </c>
      <c r="L14" s="1" t="s">
        <v>132</v>
      </c>
      <c r="M14" s="1" t="s">
        <v>88</v>
      </c>
      <c r="N14" s="1" t="s">
        <v>88</v>
      </c>
      <c r="O14" s="1" t="s">
        <v>89</v>
      </c>
      <c r="P14" s="1" t="s">
        <v>90</v>
      </c>
      <c r="Q14" s="1" t="s">
        <v>135</v>
      </c>
      <c r="R14" s="1" t="s">
        <v>92</v>
      </c>
      <c r="S14" s="1" t="s">
        <v>93</v>
      </c>
      <c r="T14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2021-06-21T01:49:52Z</dcterms:created>
  <dcterms:modified xsi:type="dcterms:W3CDTF">2021-06-21T01:54:33Z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7D709AFFB6314D7AB5AC9AB64526C6C6</vt:lpwstr>
  </property>
  <property fmtid="{D5CDD505-2E9C-101B-9397-08002B2CF9AE}" pid="3" name="KSOProductBuildVer">
    <vt:lpwstr>2052-11.1.0.10495</vt:lpwstr>
  </property>
</Properties>
</file>