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<sst xmlns="http://schemas.openxmlformats.org/spreadsheetml/2006/main" count="1231" uniqueCount="305">
  <si>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</si>
  <si>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</si>
  <si>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</si>
  <si>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</si>
  <si>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</si>
  <si>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</si>
  <si>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</si>
  <si>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</si>
  <si>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</si>
  <si>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</si>
  <si>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</si>
  <si>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</si>
  <si>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</si>
  <si>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</si>
  <si>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</si>
  <si>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</si>
  <si>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</si>
  <si>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</si>
  <si>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</si>
  <si>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</si>
  <si>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</si>
  <si>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</si>
  <si>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</si>
  <si>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</si>
  <si>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</si>
  <si>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</si>
  <si>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[重庆]重庆悦来温德姆酒店(76296442)</t>
  </si>
  <si>
    <t>贵宾豪华房&lt;双人入住&gt;&lt;内宾&gt;&lt;预付&gt;&lt;双早&gt;</t>
  </si>
  <si>
    <t>CNY</t>
  </si>
  <si>
    <t>李尧</t>
  </si>
  <si>
    <t>CA13744210620CNY</t>
  </si>
  <si>
    <t>未提现</t>
  </si>
  <si>
    <t>携程开票</t>
  </si>
  <si>
    <t>[上海]汉庭酒店(上海外滩江西中路店)(76248589)</t>
  </si>
  <si>
    <t>家庭房&lt;双人入住&gt;&lt;内宾&gt;&lt;预付&gt;&lt;双早&gt;</t>
  </si>
  <si>
    <t>刘艳清</t>
  </si>
  <si>
    <t>[南京]7天优品酒店(南京北岭路店)(76295718)</t>
  </si>
  <si>
    <t>精选特优房&lt;双人入住&gt;&lt;内宾&gt;&lt;预付&gt;&lt;无早&gt;</t>
  </si>
  <si>
    <t>刘望望</t>
  </si>
  <si>
    <t>[武威]武威金都国际酒店(76117253)</t>
  </si>
  <si>
    <t>山景双床房&lt;双人入住&gt;&lt;双早&gt;</t>
  </si>
  <si>
    <t>许安港</t>
  </si>
  <si>
    <t>[北京]北京昆泰嘉华酒店(76296635)</t>
  </si>
  <si>
    <t>豪华大床间&lt;双人入住&gt;&lt;内宾&gt;&lt;预付&gt;&lt;无早&gt;</t>
  </si>
  <si>
    <t>冯琦,王娇娇</t>
  </si>
  <si>
    <t>[上海]汉庭酒店(上海虹桥机场北翟路新店)(76255875)</t>
  </si>
  <si>
    <t>零压大床房&lt;双人入住&gt;&lt;内宾&gt;&lt;预付&gt;&lt;双早&gt;</t>
  </si>
  <si>
    <t>刘忠浩</t>
  </si>
  <si>
    <t>[海口]城市便捷酒店(海口高铁东站店)(68346528)</t>
  </si>
  <si>
    <t>特惠大床房&lt;双人入住&gt;&lt;内宾&gt;&lt;预付&gt;&lt;无早&gt;</t>
  </si>
  <si>
    <t>许玖玖</t>
  </si>
  <si>
    <t>[杭州]全季酒店(杭州下沙经济开发区店)(76296546)</t>
  </si>
  <si>
    <t>高级大床房A&lt;双人入住&gt;&lt;内宾&gt;&lt;预付&gt;&lt;双早&gt;</t>
  </si>
  <si>
    <t>范芳茹</t>
  </si>
  <si>
    <t>[东莞]东莞君汇酒店(76113200)</t>
  </si>
  <si>
    <t>特惠房&lt;双人入住&gt;&lt;无早&gt;</t>
  </si>
  <si>
    <t>陈杰</t>
  </si>
  <si>
    <t>包文志</t>
  </si>
  <si>
    <t>杨璐</t>
  </si>
  <si>
    <t>山景大床房&lt;双人入住&gt;&lt;双早&gt;</t>
  </si>
  <si>
    <t>杨延辉</t>
  </si>
  <si>
    <t>曹先民</t>
  </si>
  <si>
    <t>郑鹏</t>
  </si>
  <si>
    <t>[贵阳]贵阳溪山里酒店(64874007)</t>
  </si>
  <si>
    <t>高级大床房&lt;双人入住&gt;&lt;中宾&gt;&lt;双早&gt;</t>
  </si>
  <si>
    <t>张薇薇</t>
  </si>
  <si>
    <t>[厦门]厦门磐基希尔顿酒店(76220555)</t>
  </si>
  <si>
    <t>豪华双床房&lt;特惠专享&gt;&lt;双人入住&gt;&lt;无早&gt;</t>
  </si>
  <si>
    <t>刘秋灵</t>
  </si>
  <si>
    <t>林建忠</t>
  </si>
  <si>
    <t>[上海]汉庭酒店(上海虹口足球场地铁站店)(76255802)</t>
  </si>
  <si>
    <t>大床房&lt;双人入住&gt;&lt;内宾&gt;&lt;预付&gt;&lt;无早&gt;</t>
  </si>
  <si>
    <t>应嘉毅</t>
  </si>
  <si>
    <t>[安顺]安顺豪生温泉度假酒店(71662034)</t>
  </si>
  <si>
    <t>高级庭院大床房&lt;双人入住&gt;&lt;中宾&gt;&lt;双早&gt;</t>
  </si>
  <si>
    <t>张宏</t>
  </si>
  <si>
    <t>[东莞]东莞中汇文华酒店(76256563)</t>
  </si>
  <si>
    <t>特价双人房&lt;双人入住&gt;&lt;内宾&gt;&lt;预付&gt;&lt;无早&gt;</t>
  </si>
  <si>
    <t>罗立平</t>
  </si>
  <si>
    <t>DLT6677006</t>
  </si>
  <si>
    <t>代分销</t>
  </si>
  <si>
    <t>[大邑]德门仁里精品酒店(大邑安仁古镇店)(62555384)</t>
  </si>
  <si>
    <t>大床房&lt;中宾&gt;&lt;双人入住&gt;&lt;双早&gt;&lt;大床&gt;</t>
  </si>
  <si>
    <t>牟政鸿</t>
  </si>
  <si>
    <t>DFXA13744210621CNY</t>
  </si>
  <si>
    <t>[昆山]周庄碧水云居客栈(73689828)</t>
  </si>
  <si>
    <t>醉香&lt;双人入住&gt;&lt;无早&gt;</t>
  </si>
  <si>
    <t>肖精</t>
  </si>
  <si>
    <t>CA13744210621CNY</t>
  </si>
  <si>
    <t>袁法生</t>
  </si>
  <si>
    <t>[厦门]厦门海悦山庄酒店(62611356)</t>
  </si>
  <si>
    <t>高级海景房(至少连住2晚及以上)&lt;今日特价 &gt;&lt;双人入住&gt;&lt;双早&gt;</t>
  </si>
  <si>
    <t>张敬秋</t>
  </si>
  <si>
    <t>张嘉伟</t>
  </si>
  <si>
    <t>[北京]锦江之星(北京安贞里店)(76296334)</t>
  </si>
  <si>
    <t>标准房&lt;双人入住&gt;&lt;内宾&gt;&lt;预付&gt;&lt;无早&gt;</t>
  </si>
  <si>
    <t>经国臣,经国锋</t>
  </si>
  <si>
    <t>豪生商务套房&lt;双人入住&gt;&lt;中宾&gt;&lt;双早&gt;</t>
  </si>
  <si>
    <t>易超</t>
  </si>
  <si>
    <t>好莱坞双床房&lt;特惠&gt;&lt;双人入住&gt;&lt;中宾&gt;&lt;双早&gt;</t>
  </si>
  <si>
    <t>易超订</t>
  </si>
  <si>
    <t>取消</t>
  </si>
  <si>
    <t>刘涛</t>
  </si>
  <si>
    <t>程政</t>
  </si>
  <si>
    <t>[北京]IU酒店(北京西客站六里桥东地铁站店)(76295707)</t>
  </si>
  <si>
    <t>小U精致大床房&lt;双人入住&gt;&lt;内宾&gt;&lt;预付&gt;&lt;无早&gt;</t>
  </si>
  <si>
    <t>冯达</t>
  </si>
  <si>
    <t>高级大床房&lt;双人入住&gt;&lt;内宾&gt;&lt;预付&gt;&lt;无早&gt;</t>
  </si>
  <si>
    <t>徐飏</t>
  </si>
  <si>
    <t>豪华大床房&lt;特惠专享&gt;&lt;双人入住&gt;&lt;无早&gt;</t>
  </si>
  <si>
    <t>庄文玲</t>
  </si>
  <si>
    <t>[上海]汉庭酒店(上海国家会展中心店)(76256615)</t>
  </si>
  <si>
    <t>郭世帅</t>
  </si>
  <si>
    <t>阙金帅,郭致祯,阙明建,闫小安,王玲</t>
  </si>
  <si>
    <t>[贵阳]7天连锁酒店(贵阳花果园店)(76296825)</t>
  </si>
  <si>
    <t>何航</t>
  </si>
  <si>
    <t>[长治]格林豪泰(长治汽车客运西站店)(76295518)</t>
  </si>
  <si>
    <t>双床房&lt;双人入住&gt;&lt;内宾&gt;&lt;预付&gt;&lt;无早&gt;</t>
  </si>
  <si>
    <t>王树超</t>
  </si>
  <si>
    <t>[梅州]梅州麓湖山酒店(62503407)</t>
  </si>
  <si>
    <t>公寓标准大床房&lt;大床&gt;&lt;双人入住&gt;&lt;双早&gt;</t>
  </si>
  <si>
    <t>罗庆华</t>
  </si>
  <si>
    <t>双床房A&lt;双人入住&gt;&lt;内宾&gt;&lt;预付&gt;&lt;无早&gt;</t>
  </si>
  <si>
    <t>黄洪</t>
  </si>
  <si>
    <t>[成都]成都天府丽都喜来登饭店(76256401)</t>
  </si>
  <si>
    <t>程季芳</t>
  </si>
  <si>
    <t>[武汉]城市便捷酒店(武汉王家湾龙阳村地铁站店)(68346130)</t>
  </si>
  <si>
    <t>商务双床房&lt;双人入住&gt;&lt;内宾&gt;&lt;预付&gt;&lt;无早&gt;</t>
  </si>
  <si>
    <t>刘帅</t>
  </si>
  <si>
    <t>，</t>
  </si>
  <si>
    <t>直采</t>
  </si>
  <si>
    <t>22964.96 CNY</t>
  </si>
  <si>
    <t>A210621100503481</t>
  </si>
  <si>
    <t>A210621100545481</t>
  </si>
  <si>
    <t>A210621100614481</t>
  </si>
  <si>
    <t>总计：22964.96元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</si>
  <si>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</si>
  <si>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</si>
  <si>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</si>
  <si>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</si>
  <si>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</si>
  <si>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</si>
  <si>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</si>
  <si>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</si>
  <si>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</si>
  <si>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</si>
  <si>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</si>
  <si>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</si>
  <si>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</si>
  <si>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</si>
  <si>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</si>
  <si>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</si>
  <si>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</si>
  <si>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2021-05-30</t>
  </si>
  <si>
    <t>2137869</t>
  </si>
  <si>
    <t>重庆悦来温德姆酒店</t>
  </si>
  <si>
    <t>2021-06-04</t>
  </si>
  <si>
    <t>2021-06-05</t>
  </si>
  <si>
    <t>退房日月结</t>
  </si>
  <si>
    <t>886.88</t>
  </si>
  <si>
    <t>RMB</t>
  </si>
  <si>
    <t>0</t>
  </si>
  <si>
    <t>0.00</t>
  </si>
  <si>
    <t>携程汇登国内直连</t>
  </si>
  <si>
    <t>2021-05-30 12:14:13</t>
  </si>
  <si>
    <t>否</t>
  </si>
  <si>
    <t>广州汇登信息科技有限公司</t>
  </si>
  <si>
    <t>直连</t>
  </si>
  <si>
    <t>2021-05-31</t>
  </si>
  <si>
    <t>2138871</t>
  </si>
  <si>
    <t>周庄碧水云居客栈</t>
  </si>
  <si>
    <t>2021-06-06</t>
  </si>
  <si>
    <t>2021-05-31 10:36:39</t>
  </si>
  <si>
    <t>2138874</t>
  </si>
  <si>
    <t>2021-05-31 10:36:20</t>
  </si>
  <si>
    <t>2021-06-01</t>
  </si>
  <si>
    <t>2140588</t>
  </si>
  <si>
    <t>厦门海悦山庄酒店</t>
  </si>
  <si>
    <t>1900.00</t>
  </si>
  <si>
    <t>2021-06-01 17:44:05</t>
  </si>
  <si>
    <t>2021-06-02</t>
  </si>
  <si>
    <t>2141286</t>
  </si>
  <si>
    <t>汉庭酒店(上海外滩江西中路店)</t>
  </si>
  <si>
    <t>377.09</t>
  </si>
  <si>
    <t>2021-06-02 09:00:40</t>
  </si>
  <si>
    <t>2141369</t>
  </si>
  <si>
    <t>2021-06-03</t>
  </si>
  <si>
    <t>3150.00</t>
  </si>
  <si>
    <t>2021-06-02 13:27:01</t>
  </si>
  <si>
    <t>2142290</t>
  </si>
  <si>
    <t>锦江之星(北京安贞里店)</t>
  </si>
  <si>
    <t>912.88</t>
  </si>
  <si>
    <t>2021-06-02 20:49:18</t>
  </si>
  <si>
    <t>2142987</t>
  </si>
  <si>
    <t>安顺豪生温泉度假酒店</t>
  </si>
  <si>
    <t>808.00</t>
  </si>
  <si>
    <t>2021-06-03 11:55:16</t>
  </si>
  <si>
    <t>2143032</t>
  </si>
  <si>
    <t>349.00</t>
  </si>
  <si>
    <t>2021-06-03 12:24:01</t>
  </si>
  <si>
    <t>2143600</t>
  </si>
  <si>
    <t>贵阳溪山里酒店</t>
  </si>
  <si>
    <t>1500.00</t>
  </si>
  <si>
    <t>2021-06-03 19:13:29</t>
  </si>
  <si>
    <t>2143944</t>
  </si>
  <si>
    <t>7天优品酒店(南京北岭路店)</t>
  </si>
  <si>
    <t>117.09</t>
  </si>
  <si>
    <t>2021-06-03 23:02:14</t>
  </si>
  <si>
    <t>2144203</t>
  </si>
  <si>
    <t>武威金都国际酒店</t>
  </si>
  <si>
    <t>270.00</t>
  </si>
  <si>
    <t>2021-06-04 10:20:25</t>
  </si>
  <si>
    <t>2144291</t>
  </si>
  <si>
    <t>北京昆泰嘉华酒店</t>
  </si>
  <si>
    <t>1213.38</t>
  </si>
  <si>
    <t>2021-06-04 10:34:24</t>
  </si>
  <si>
    <t>2144362</t>
  </si>
  <si>
    <t>汉庭酒店(上海虹桥机场北翟路新店)</t>
  </si>
  <si>
    <t>215.41</t>
  </si>
  <si>
    <t>2021-06-04 11:25:10</t>
  </si>
  <si>
    <t>2144431</t>
  </si>
  <si>
    <t>城市便捷酒店(海口高铁东站店)</t>
  </si>
  <si>
    <t>194.85</t>
  </si>
  <si>
    <t>2021-06-04 12:16:00</t>
  </si>
  <si>
    <t>2144486</t>
  </si>
  <si>
    <t>全季酒店(杭州下沙经济开发区店)</t>
  </si>
  <si>
    <t>396.19</t>
  </si>
  <si>
    <t>2021-06-04 12:48:12</t>
  </si>
  <si>
    <t>2144527</t>
  </si>
  <si>
    <t>东莞君汇酒店</t>
  </si>
  <si>
    <t>50.00</t>
  </si>
  <si>
    <t>2021-06-04 13:33:14</t>
  </si>
  <si>
    <t>Saas酒店</t>
  </si>
  <si>
    <t>2144570</t>
  </si>
  <si>
    <t>606.69</t>
  </si>
  <si>
    <t>2021-06-04 13:42:41</t>
  </si>
  <si>
    <t>2144590</t>
  </si>
  <si>
    <t>2021-06-04 13:59:11</t>
  </si>
  <si>
    <t>2144605</t>
  </si>
  <si>
    <t>2021-06-04 14:21:32</t>
  </si>
  <si>
    <t>2144624</t>
  </si>
  <si>
    <t>2021-06-04 14:15:52</t>
  </si>
  <si>
    <t>2144753</t>
  </si>
  <si>
    <t>2021-06-04 16:08:40</t>
  </si>
  <si>
    <t>2144789</t>
  </si>
  <si>
    <t>462.00</t>
  </si>
  <si>
    <t>2021-06-04 16:41:30</t>
  </si>
  <si>
    <t>2144792</t>
  </si>
  <si>
    <t>1241.13</t>
  </si>
  <si>
    <t>2021-06-04 16:42:32</t>
  </si>
  <si>
    <t>2144818</t>
  </si>
  <si>
    <t>厦门磐基希尔顿酒店</t>
  </si>
  <si>
    <t>670.00</t>
  </si>
  <si>
    <t>2021-06-04 17:20:52</t>
  </si>
  <si>
    <t>2144875</t>
  </si>
  <si>
    <t>2021-06-04 17:39:45</t>
  </si>
  <si>
    <t>2145009</t>
  </si>
  <si>
    <t>汉庭酒店(上海虹口足球场地铁站店)</t>
  </si>
  <si>
    <t>297.29</t>
  </si>
  <si>
    <t>2021-06-04 19:05:59</t>
  </si>
  <si>
    <t>2145035</t>
  </si>
  <si>
    <t>IU酒店(北京西客站六里桥东地铁站店)</t>
  </si>
  <si>
    <t>296.31</t>
  </si>
  <si>
    <t>2021-06-04 19:22:12</t>
  </si>
  <si>
    <t>2145048</t>
  </si>
  <si>
    <t>375.44</t>
  </si>
  <si>
    <t>2021-06-04 19:31:36</t>
  </si>
  <si>
    <t>2145108</t>
  </si>
  <si>
    <t>376.00</t>
  </si>
  <si>
    <t>2021-06-04 20:15:37</t>
  </si>
  <si>
    <t>2145146</t>
  </si>
  <si>
    <t>东莞中汇文华酒店</t>
  </si>
  <si>
    <t>167.30</t>
  </si>
  <si>
    <t>2021-06-04 20:46:30</t>
  </si>
  <si>
    <t>2145312</t>
  </si>
  <si>
    <t>2021-06-04 22:32:05</t>
  </si>
  <si>
    <t>2145430</t>
  </si>
  <si>
    <t>汉庭酒店(上海国家会展中心店)</t>
  </si>
  <si>
    <t>183.20</t>
  </si>
  <si>
    <t>2021-06-05 00:11:20</t>
  </si>
  <si>
    <t>2145766</t>
  </si>
  <si>
    <t>1350.00</t>
  </si>
  <si>
    <t>2021-06-05 11:56:14</t>
  </si>
  <si>
    <t>2145783</t>
  </si>
  <si>
    <t>7天连锁酒店(贵阳花果园店)</t>
  </si>
  <si>
    <t>124.47</t>
  </si>
  <si>
    <t>2021-06-05 12:08:53</t>
  </si>
  <si>
    <t>2145788</t>
  </si>
  <si>
    <t>格林豪泰(长治汽车客运西站店)</t>
  </si>
  <si>
    <t>172.32</t>
  </si>
  <si>
    <t>2021-06-05 12:12:35</t>
  </si>
  <si>
    <t>2145897</t>
  </si>
  <si>
    <t>梅州麓湖山酒店</t>
  </si>
  <si>
    <t>308.00</t>
  </si>
  <si>
    <t>2021-06-05 13:30:22</t>
  </si>
  <si>
    <t>2145941</t>
  </si>
  <si>
    <t>2021-06-05 13:58:02</t>
  </si>
  <si>
    <t>2146471</t>
  </si>
  <si>
    <t>成都天府丽都喜来登饭店</t>
  </si>
  <si>
    <t>500.86</t>
  </si>
  <si>
    <t>2021-06-05 20:43:05</t>
  </si>
  <si>
    <t>2146689</t>
  </si>
  <si>
    <t>城市便捷酒店(武汉王家湾龙阳村地铁站店)</t>
  </si>
  <si>
    <t>234.39</t>
  </si>
  <si>
    <t>2021-06-05 22:47:20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</si>
</sst>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15332602447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44351</v>
      </c>
      <c r="G2" s="5">
        <v>44352</v>
      </c>
      <c r="H2" s="4">
        <v>1</v>
      </c>
      <c r="I2" s="4">
        <v>1</v>
      </c>
      <c r="J2" s="4">
        <v>1</v>
      </c>
      <c r="K2" s="4" t="s">
        <v>28</v>
      </c>
      <c r="L2" s="4">
        <v>886.88</v>
      </c>
      <c r="M2" s="4">
        <v>886.88</v>
      </c>
      <c r="N2" s="4" t="s">
        <v>29</v>
      </c>
      <c r="O2" s="4" t="s">
        <v>30</v>
      </c>
      <c r="P2" s="4" t="s">
        <v>31</v>
      </c>
      <c r="Q2" s="4">
        <v>0</v>
      </c>
      <c r="R2" s="7">
        <v>44346</v>
      </c>
      <c r="S2" s="5">
        <v>44367</v>
      </c>
      <c r="T2" s="4" t="s">
        <v>32</v>
      </c>
      <c r="U2" s="4">
        <v>886.88</v>
      </c>
      <c r="V2" s="4">
        <v>0</v>
      </c>
      <c r="W2" s="4">
        <v>0</v>
      </c>
      <c r="X2" s="4">
        <v>2137869</v>
      </c>
    </row>
    <row r="3" s="4" customFormat="1" spans="1:23">
      <c r="A3" s="4">
        <v>15335717593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44351</v>
      </c>
      <c r="G3" s="5">
        <v>44352</v>
      </c>
      <c r="H3" s="4">
        <v>1</v>
      </c>
      <c r="I3" s="4">
        <v>1</v>
      </c>
      <c r="J3" s="4">
        <v>1</v>
      </c>
      <c r="K3" s="4" t="s">
        <v>28</v>
      </c>
      <c r="L3" s="4">
        <v>377.09</v>
      </c>
      <c r="M3" s="4">
        <v>377.09</v>
      </c>
      <c r="N3" s="4" t="s">
        <v>35</v>
      </c>
      <c r="O3" s="4" t="s">
        <v>30</v>
      </c>
      <c r="P3" s="4" t="s">
        <v>31</v>
      </c>
      <c r="Q3" s="4">
        <v>0</v>
      </c>
      <c r="R3" s="7">
        <v>44349</v>
      </c>
      <c r="S3" s="5">
        <v>44367</v>
      </c>
      <c r="T3" s="4" t="s">
        <v>32</v>
      </c>
      <c r="U3" s="4">
        <v>377.09</v>
      </c>
      <c r="V3" s="4">
        <v>0</v>
      </c>
      <c r="W3" s="4">
        <v>0</v>
      </c>
    </row>
    <row r="4" s="4" customFormat="1" spans="1:24">
      <c r="A4" s="4">
        <v>15337787236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44351</v>
      </c>
      <c r="G4" s="5">
        <v>44352</v>
      </c>
      <c r="H4" s="4">
        <v>1</v>
      </c>
      <c r="I4" s="4">
        <v>1</v>
      </c>
      <c r="J4" s="4">
        <v>1</v>
      </c>
      <c r="K4" s="4" t="s">
        <v>28</v>
      </c>
      <c r="L4" s="4">
        <v>117.09</v>
      </c>
      <c r="M4" s="4">
        <v>117.09</v>
      </c>
      <c r="N4" s="4" t="s">
        <v>38</v>
      </c>
      <c r="O4" s="4" t="s">
        <v>30</v>
      </c>
      <c r="P4" s="4" t="s">
        <v>31</v>
      </c>
      <c r="Q4" s="4">
        <v>0</v>
      </c>
      <c r="R4" s="7">
        <v>44350</v>
      </c>
      <c r="S4" s="5">
        <v>44367</v>
      </c>
      <c r="T4" s="4" t="s">
        <v>32</v>
      </c>
      <c r="U4" s="4">
        <v>117.09</v>
      </c>
      <c r="V4" s="4">
        <v>0</v>
      </c>
      <c r="W4" s="4">
        <v>0</v>
      </c>
      <c r="X4" s="4">
        <v>2143944</v>
      </c>
    </row>
    <row r="5" s="4" customFormat="1" spans="1:24">
      <c r="A5" s="4">
        <v>15337998129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44351</v>
      </c>
      <c r="G5" s="5">
        <v>44352</v>
      </c>
      <c r="H5" s="4">
        <v>1</v>
      </c>
      <c r="I5" s="4">
        <v>1</v>
      </c>
      <c r="J5" s="4">
        <v>1</v>
      </c>
      <c r="K5" s="4" t="s">
        <v>28</v>
      </c>
      <c r="L5" s="4">
        <v>270</v>
      </c>
      <c r="M5" s="4">
        <v>270</v>
      </c>
      <c r="N5" s="4" t="s">
        <v>41</v>
      </c>
      <c r="O5" s="4" t="s">
        <v>30</v>
      </c>
      <c r="P5" s="4" t="s">
        <v>31</v>
      </c>
      <c r="Q5" s="4">
        <v>0</v>
      </c>
      <c r="R5" s="7">
        <v>44351</v>
      </c>
      <c r="S5" s="5">
        <v>44367</v>
      </c>
      <c r="T5" s="4" t="s">
        <v>32</v>
      </c>
      <c r="U5" s="4">
        <v>270</v>
      </c>
      <c r="V5" s="4">
        <v>0</v>
      </c>
      <c r="W5" s="4">
        <v>0</v>
      </c>
      <c r="X5" s="4">
        <v>2144203</v>
      </c>
    </row>
    <row r="6" s="4" customFormat="1" spans="1:24">
      <c r="A6" s="4">
        <v>15338059939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44351</v>
      </c>
      <c r="G6" s="5">
        <v>44352</v>
      </c>
      <c r="H6" s="4">
        <v>2</v>
      </c>
      <c r="I6" s="4">
        <v>1</v>
      </c>
      <c r="J6" s="4">
        <v>2</v>
      </c>
      <c r="K6" s="4" t="s">
        <v>28</v>
      </c>
      <c r="L6" s="4">
        <v>1213.38</v>
      </c>
      <c r="M6" s="4">
        <v>1213.38</v>
      </c>
      <c r="N6" s="4" t="s">
        <v>44</v>
      </c>
      <c r="O6" s="4" t="s">
        <v>30</v>
      </c>
      <c r="P6" s="4" t="s">
        <v>31</v>
      </c>
      <c r="Q6" s="4">
        <v>0</v>
      </c>
      <c r="R6" s="7">
        <v>44351</v>
      </c>
      <c r="S6" s="5">
        <v>44367</v>
      </c>
      <c r="T6" s="4" t="s">
        <v>32</v>
      </c>
      <c r="U6" s="4">
        <v>1213.38</v>
      </c>
      <c r="V6" s="4">
        <v>0</v>
      </c>
      <c r="W6" s="4">
        <v>0</v>
      </c>
      <c r="X6" s="4">
        <v>2144291</v>
      </c>
    </row>
    <row r="7" s="4" customFormat="1" spans="1:24">
      <c r="A7" s="4">
        <v>15338112491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44351</v>
      </c>
      <c r="G7" s="5">
        <v>44352</v>
      </c>
      <c r="H7" s="4">
        <v>1</v>
      </c>
      <c r="I7" s="4">
        <v>1</v>
      </c>
      <c r="J7" s="4">
        <v>1</v>
      </c>
      <c r="K7" s="4" t="s">
        <v>28</v>
      </c>
      <c r="L7" s="4">
        <v>215.41</v>
      </c>
      <c r="M7" s="4">
        <v>215.41</v>
      </c>
      <c r="N7" s="4" t="s">
        <v>47</v>
      </c>
      <c r="O7" s="4" t="s">
        <v>30</v>
      </c>
      <c r="P7" s="4" t="s">
        <v>31</v>
      </c>
      <c r="Q7" s="4">
        <v>0</v>
      </c>
      <c r="R7" s="7">
        <v>44351</v>
      </c>
      <c r="S7" s="5">
        <v>44367</v>
      </c>
      <c r="T7" s="4" t="s">
        <v>32</v>
      </c>
      <c r="U7" s="4">
        <v>215.41</v>
      </c>
      <c r="V7" s="4">
        <v>0</v>
      </c>
      <c r="W7" s="4">
        <v>0</v>
      </c>
      <c r="X7" s="4">
        <v>2144362</v>
      </c>
    </row>
    <row r="8" s="4" customFormat="1" spans="1:24">
      <c r="A8" s="4">
        <v>15338172512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44351</v>
      </c>
      <c r="G8" s="5">
        <v>44352</v>
      </c>
      <c r="H8" s="4">
        <v>1</v>
      </c>
      <c r="I8" s="4">
        <v>1</v>
      </c>
      <c r="J8" s="4">
        <v>1</v>
      </c>
      <c r="K8" s="4" t="s">
        <v>28</v>
      </c>
      <c r="L8" s="4">
        <v>194.85</v>
      </c>
      <c r="M8" s="4">
        <v>194.85</v>
      </c>
      <c r="N8" s="4" t="s">
        <v>50</v>
      </c>
      <c r="O8" s="4" t="s">
        <v>30</v>
      </c>
      <c r="P8" s="4" t="s">
        <v>31</v>
      </c>
      <c r="Q8" s="4">
        <v>0</v>
      </c>
      <c r="R8" s="7">
        <v>44351</v>
      </c>
      <c r="S8" s="5">
        <v>44367</v>
      </c>
      <c r="T8" s="4" t="s">
        <v>32</v>
      </c>
      <c r="U8" s="4">
        <v>194.85</v>
      </c>
      <c r="V8" s="4">
        <v>0</v>
      </c>
      <c r="W8" s="4">
        <v>0</v>
      </c>
      <c r="X8" s="4">
        <v>2144431</v>
      </c>
    </row>
    <row r="9" s="4" customFormat="1" spans="1:24">
      <c r="A9" s="4">
        <v>15338366213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44351</v>
      </c>
      <c r="G9" s="5">
        <v>44352</v>
      </c>
      <c r="H9" s="4">
        <v>1</v>
      </c>
      <c r="I9" s="4">
        <v>1</v>
      </c>
      <c r="J9" s="4">
        <v>1</v>
      </c>
      <c r="K9" s="4" t="s">
        <v>28</v>
      </c>
      <c r="L9" s="4">
        <v>396.19</v>
      </c>
      <c r="M9" s="4">
        <v>396.19</v>
      </c>
      <c r="N9" s="4" t="s">
        <v>53</v>
      </c>
      <c r="O9" s="4" t="s">
        <v>30</v>
      </c>
      <c r="P9" s="4" t="s">
        <v>31</v>
      </c>
      <c r="Q9" s="4">
        <v>0</v>
      </c>
      <c r="R9" s="7">
        <v>44351</v>
      </c>
      <c r="S9" s="5">
        <v>44367</v>
      </c>
      <c r="T9" s="4" t="s">
        <v>32</v>
      </c>
      <c r="U9" s="4">
        <v>396.19</v>
      </c>
      <c r="V9" s="4">
        <v>0</v>
      </c>
      <c r="W9" s="4">
        <v>0</v>
      </c>
      <c r="X9" s="4">
        <v>2144486</v>
      </c>
    </row>
    <row r="10" s="4" customFormat="1" spans="1:23">
      <c r="A10" s="4">
        <v>15338723171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44351</v>
      </c>
      <c r="G10" s="5">
        <v>44352</v>
      </c>
      <c r="H10" s="4">
        <v>1</v>
      </c>
      <c r="I10" s="4">
        <v>1</v>
      </c>
      <c r="J10" s="4">
        <v>1</v>
      </c>
      <c r="K10" s="4" t="s">
        <v>28</v>
      </c>
      <c r="L10" s="4">
        <v>50</v>
      </c>
      <c r="M10" s="4">
        <v>50</v>
      </c>
      <c r="N10" s="4" t="s">
        <v>56</v>
      </c>
      <c r="O10" s="4" t="s">
        <v>30</v>
      </c>
      <c r="P10" s="4" t="s">
        <v>31</v>
      </c>
      <c r="Q10" s="4">
        <v>0</v>
      </c>
      <c r="R10" s="7">
        <v>44351</v>
      </c>
      <c r="S10" s="5">
        <v>44367</v>
      </c>
      <c r="T10" s="4" t="s">
        <v>32</v>
      </c>
      <c r="U10" s="4">
        <v>50</v>
      </c>
      <c r="V10" s="4">
        <v>0</v>
      </c>
      <c r="W10" s="4">
        <v>0</v>
      </c>
    </row>
    <row r="11" s="4" customFormat="1" spans="1:24">
      <c r="A11" s="4">
        <v>15348849659</v>
      </c>
      <c r="B11" s="4" t="s">
        <v>24</v>
      </c>
      <c r="C11" s="4" t="s">
        <v>25</v>
      </c>
      <c r="D11" s="4" t="s">
        <v>42</v>
      </c>
      <c r="E11" s="4" t="s">
        <v>43</v>
      </c>
      <c r="F11" s="5">
        <v>44351</v>
      </c>
      <c r="G11" s="5">
        <v>44352</v>
      </c>
      <c r="H11" s="4">
        <v>1</v>
      </c>
      <c r="I11" s="4">
        <v>1</v>
      </c>
      <c r="J11" s="4">
        <v>1</v>
      </c>
      <c r="K11" s="4" t="s">
        <v>28</v>
      </c>
      <c r="L11" s="4">
        <v>606.69</v>
      </c>
      <c r="M11" s="4">
        <v>606.69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44351</v>
      </c>
      <c r="S11" s="5">
        <v>44367</v>
      </c>
      <c r="T11" s="4" t="s">
        <v>32</v>
      </c>
      <c r="U11" s="4">
        <v>606.69</v>
      </c>
      <c r="V11" s="4">
        <v>0</v>
      </c>
      <c r="W11" s="4">
        <v>0</v>
      </c>
      <c r="X11" s="4">
        <v>2144570</v>
      </c>
    </row>
    <row r="12" s="4" customFormat="1" spans="1:24">
      <c r="A12" s="4">
        <v>15349019272</v>
      </c>
      <c r="B12" s="4" t="s">
        <v>24</v>
      </c>
      <c r="C12" s="4" t="s">
        <v>25</v>
      </c>
      <c r="D12" s="4" t="s">
        <v>42</v>
      </c>
      <c r="E12" s="4" t="s">
        <v>43</v>
      </c>
      <c r="F12" s="5">
        <v>44351</v>
      </c>
      <c r="G12" s="5">
        <v>44352</v>
      </c>
      <c r="H12" s="4">
        <v>1</v>
      </c>
      <c r="I12" s="4">
        <v>1</v>
      </c>
      <c r="J12" s="4">
        <v>1</v>
      </c>
      <c r="K12" s="4" t="s">
        <v>28</v>
      </c>
      <c r="L12" s="4">
        <v>606.69</v>
      </c>
      <c r="M12" s="4">
        <v>606.69</v>
      </c>
      <c r="N12" s="4" t="s">
        <v>58</v>
      </c>
      <c r="O12" s="4" t="s">
        <v>30</v>
      </c>
      <c r="P12" s="4" t="s">
        <v>31</v>
      </c>
      <c r="Q12" s="4">
        <v>0</v>
      </c>
      <c r="R12" s="7">
        <v>44351</v>
      </c>
      <c r="S12" s="5">
        <v>44367</v>
      </c>
      <c r="T12" s="4" t="s">
        <v>32</v>
      </c>
      <c r="U12" s="4">
        <v>606.69</v>
      </c>
      <c r="V12" s="4">
        <v>0</v>
      </c>
      <c r="W12" s="4">
        <v>0</v>
      </c>
      <c r="X12" s="4">
        <v>2144590</v>
      </c>
    </row>
    <row r="13" s="4" customFormat="1" spans="1:23">
      <c r="A13" s="4">
        <v>15349006014</v>
      </c>
      <c r="B13" s="4" t="s">
        <v>24</v>
      </c>
      <c r="C13" s="4" t="s">
        <v>25</v>
      </c>
      <c r="D13" s="4" t="s">
        <v>39</v>
      </c>
      <c r="E13" s="4" t="s">
        <v>59</v>
      </c>
      <c r="F13" s="5">
        <v>44351</v>
      </c>
      <c r="G13" s="5">
        <v>44352</v>
      </c>
      <c r="H13" s="4">
        <v>1</v>
      </c>
      <c r="I13" s="4">
        <v>1</v>
      </c>
      <c r="J13" s="4">
        <v>1</v>
      </c>
      <c r="K13" s="4" t="s">
        <v>28</v>
      </c>
      <c r="L13" s="4">
        <v>270</v>
      </c>
      <c r="M13" s="4">
        <v>270</v>
      </c>
      <c r="N13" s="4" t="s">
        <v>60</v>
      </c>
      <c r="O13" s="4" t="s">
        <v>30</v>
      </c>
      <c r="P13" s="4" t="s">
        <v>31</v>
      </c>
      <c r="Q13" s="4">
        <v>0</v>
      </c>
      <c r="R13" s="7">
        <v>44351</v>
      </c>
      <c r="S13" s="5">
        <v>44367</v>
      </c>
      <c r="T13" s="4" t="s">
        <v>32</v>
      </c>
      <c r="U13" s="4">
        <v>270</v>
      </c>
      <c r="V13" s="4">
        <v>0</v>
      </c>
      <c r="W13" s="4">
        <v>0</v>
      </c>
    </row>
    <row r="14" s="4" customFormat="1" spans="1:24">
      <c r="A14" s="4">
        <v>15349187317</v>
      </c>
      <c r="B14" s="4" t="s">
        <v>24</v>
      </c>
      <c r="C14" s="4" t="s">
        <v>25</v>
      </c>
      <c r="D14" s="4" t="s">
        <v>42</v>
      </c>
      <c r="E14" s="4" t="s">
        <v>43</v>
      </c>
      <c r="F14" s="5">
        <v>44351</v>
      </c>
      <c r="G14" s="5">
        <v>44352</v>
      </c>
      <c r="H14" s="4">
        <v>1</v>
      </c>
      <c r="I14" s="4">
        <v>1</v>
      </c>
      <c r="J14" s="4">
        <v>1</v>
      </c>
      <c r="K14" s="4" t="s">
        <v>28</v>
      </c>
      <c r="L14" s="4">
        <v>606.69</v>
      </c>
      <c r="M14" s="4">
        <v>606.69</v>
      </c>
      <c r="N14" s="4" t="s">
        <v>61</v>
      </c>
      <c r="O14" s="4" t="s">
        <v>30</v>
      </c>
      <c r="P14" s="4" t="s">
        <v>31</v>
      </c>
      <c r="Q14" s="4">
        <v>0</v>
      </c>
      <c r="R14" s="7">
        <v>44351</v>
      </c>
      <c r="S14" s="5">
        <v>44367</v>
      </c>
      <c r="T14" s="4" t="s">
        <v>32</v>
      </c>
      <c r="U14" s="4">
        <v>606.69</v>
      </c>
      <c r="V14" s="4">
        <v>0</v>
      </c>
      <c r="W14" s="4">
        <v>0</v>
      </c>
      <c r="X14" s="4">
        <v>2144624</v>
      </c>
    </row>
    <row r="15" s="4" customFormat="1" spans="1:24">
      <c r="A15" s="4">
        <v>15366905566</v>
      </c>
      <c r="B15" s="4" t="s">
        <v>24</v>
      </c>
      <c r="C15" s="4" t="s">
        <v>25</v>
      </c>
      <c r="D15" s="4" t="s">
        <v>45</v>
      </c>
      <c r="E15" s="4" t="s">
        <v>46</v>
      </c>
      <c r="F15" s="5">
        <v>44351</v>
      </c>
      <c r="G15" s="5">
        <v>44352</v>
      </c>
      <c r="H15" s="4">
        <v>1</v>
      </c>
      <c r="I15" s="4">
        <v>1</v>
      </c>
      <c r="J15" s="4">
        <v>1</v>
      </c>
      <c r="K15" s="4" t="s">
        <v>28</v>
      </c>
      <c r="L15" s="4">
        <v>215.41</v>
      </c>
      <c r="M15" s="4">
        <v>215.41</v>
      </c>
      <c r="N15" s="4" t="s">
        <v>62</v>
      </c>
      <c r="O15" s="4" t="s">
        <v>30</v>
      </c>
      <c r="P15" s="4" t="s">
        <v>31</v>
      </c>
      <c r="Q15" s="4">
        <v>0</v>
      </c>
      <c r="R15" s="7">
        <v>44351</v>
      </c>
      <c r="S15" s="5">
        <v>44367</v>
      </c>
      <c r="T15" s="4" t="s">
        <v>32</v>
      </c>
      <c r="U15" s="4">
        <v>215.41</v>
      </c>
      <c r="V15" s="4">
        <v>0</v>
      </c>
      <c r="W15" s="4">
        <v>0</v>
      </c>
      <c r="X15" s="4">
        <v>2144753</v>
      </c>
    </row>
    <row r="16" s="4" customFormat="1" spans="1:24">
      <c r="A16" s="4">
        <v>15367244160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44351</v>
      </c>
      <c r="G16" s="5">
        <v>44352</v>
      </c>
      <c r="H16" s="4">
        <v>1</v>
      </c>
      <c r="I16" s="4">
        <v>1</v>
      </c>
      <c r="J16" s="4">
        <v>1</v>
      </c>
      <c r="K16" s="4" t="s">
        <v>28</v>
      </c>
      <c r="L16" s="4">
        <v>462</v>
      </c>
      <c r="M16" s="4">
        <v>462</v>
      </c>
      <c r="N16" s="4" t="s">
        <v>65</v>
      </c>
      <c r="O16" s="4" t="s">
        <v>30</v>
      </c>
      <c r="P16" s="4" t="s">
        <v>31</v>
      </c>
      <c r="Q16" s="4">
        <v>0</v>
      </c>
      <c r="R16" s="7">
        <v>44351</v>
      </c>
      <c r="S16" s="5">
        <v>44367</v>
      </c>
      <c r="T16" s="4" t="s">
        <v>32</v>
      </c>
      <c r="U16" s="4">
        <v>462</v>
      </c>
      <c r="V16" s="4">
        <v>0</v>
      </c>
      <c r="W16" s="4">
        <v>0</v>
      </c>
      <c r="X16" s="4">
        <v>2144789</v>
      </c>
    </row>
    <row r="17" s="4" customFormat="1" spans="1:24">
      <c r="A17" s="4">
        <v>15375913168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44351</v>
      </c>
      <c r="G17" s="5">
        <v>44352</v>
      </c>
      <c r="H17" s="4">
        <v>1</v>
      </c>
      <c r="I17" s="4">
        <v>1</v>
      </c>
      <c r="J17" s="4">
        <v>1</v>
      </c>
      <c r="K17" s="4" t="s">
        <v>28</v>
      </c>
      <c r="L17" s="4">
        <v>670</v>
      </c>
      <c r="M17" s="4">
        <v>670</v>
      </c>
      <c r="N17" s="4" t="s">
        <v>68</v>
      </c>
      <c r="O17" s="4" t="s">
        <v>30</v>
      </c>
      <c r="P17" s="4" t="s">
        <v>31</v>
      </c>
      <c r="Q17" s="4">
        <v>0</v>
      </c>
      <c r="R17" s="7">
        <v>44351</v>
      </c>
      <c r="S17" s="5">
        <v>44367</v>
      </c>
      <c r="T17" s="4" t="s">
        <v>32</v>
      </c>
      <c r="U17" s="4">
        <v>670</v>
      </c>
      <c r="V17" s="4">
        <v>0</v>
      </c>
      <c r="W17" s="4">
        <v>0</v>
      </c>
      <c r="X17" s="4">
        <v>2144818</v>
      </c>
    </row>
    <row r="18" s="4" customFormat="1" spans="1:24">
      <c r="A18" s="4">
        <v>15506713345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44351</v>
      </c>
      <c r="G18" s="5">
        <v>44352</v>
      </c>
      <c r="H18" s="4">
        <v>1</v>
      </c>
      <c r="I18" s="4">
        <v>1</v>
      </c>
      <c r="J18" s="4">
        <v>1</v>
      </c>
      <c r="K18" s="4" t="s">
        <v>28</v>
      </c>
      <c r="L18" s="4">
        <v>670</v>
      </c>
      <c r="M18" s="4">
        <v>670</v>
      </c>
      <c r="N18" s="4" t="s">
        <v>69</v>
      </c>
      <c r="O18" s="4" t="s">
        <v>30</v>
      </c>
      <c r="P18" s="4" t="s">
        <v>31</v>
      </c>
      <c r="Q18" s="4">
        <v>0</v>
      </c>
      <c r="R18" s="7">
        <v>44351</v>
      </c>
      <c r="S18" s="5">
        <v>44367</v>
      </c>
      <c r="T18" s="4" t="s">
        <v>32</v>
      </c>
      <c r="U18" s="4">
        <v>670</v>
      </c>
      <c r="V18" s="4">
        <v>0</v>
      </c>
      <c r="W18" s="4">
        <v>0</v>
      </c>
      <c r="X18" s="4">
        <v>2144875</v>
      </c>
    </row>
    <row r="19" s="4" customFormat="1" spans="1:24">
      <c r="A19" s="4">
        <v>15519301416</v>
      </c>
      <c r="B19" s="4" t="s">
        <v>24</v>
      </c>
      <c r="C19" s="4" t="s">
        <v>25</v>
      </c>
      <c r="D19" s="4" t="s">
        <v>70</v>
      </c>
      <c r="E19" s="4" t="s">
        <v>71</v>
      </c>
      <c r="F19" s="5">
        <v>44351</v>
      </c>
      <c r="G19" s="5">
        <v>44352</v>
      </c>
      <c r="H19" s="4">
        <v>1</v>
      </c>
      <c r="I19" s="4">
        <v>1</v>
      </c>
      <c r="J19" s="4">
        <v>1</v>
      </c>
      <c r="K19" s="4" t="s">
        <v>28</v>
      </c>
      <c r="L19" s="4">
        <v>297.29</v>
      </c>
      <c r="M19" s="4">
        <v>297.29</v>
      </c>
      <c r="N19" s="4" t="s">
        <v>72</v>
      </c>
      <c r="O19" s="4" t="s">
        <v>30</v>
      </c>
      <c r="P19" s="4" t="s">
        <v>31</v>
      </c>
      <c r="Q19" s="4">
        <v>0</v>
      </c>
      <c r="R19" s="7">
        <v>44351</v>
      </c>
      <c r="S19" s="5">
        <v>44367</v>
      </c>
      <c r="T19" s="4" t="s">
        <v>32</v>
      </c>
      <c r="U19" s="4">
        <v>297.29</v>
      </c>
      <c r="V19" s="4">
        <v>0</v>
      </c>
      <c r="W19" s="4">
        <v>0</v>
      </c>
      <c r="X19" s="4">
        <v>2145009</v>
      </c>
    </row>
    <row r="20" s="4" customFormat="1" spans="1:24">
      <c r="A20" s="4">
        <v>15519964997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44351</v>
      </c>
      <c r="G20" s="5">
        <v>44352</v>
      </c>
      <c r="H20" s="4">
        <v>1</v>
      </c>
      <c r="I20" s="4">
        <v>1</v>
      </c>
      <c r="J20" s="4">
        <v>1</v>
      </c>
      <c r="K20" s="4" t="s">
        <v>28</v>
      </c>
      <c r="L20" s="4">
        <v>376</v>
      </c>
      <c r="M20" s="4">
        <v>376</v>
      </c>
      <c r="N20" s="4" t="s">
        <v>75</v>
      </c>
      <c r="O20" s="4" t="s">
        <v>30</v>
      </c>
      <c r="P20" s="4" t="s">
        <v>31</v>
      </c>
      <c r="Q20" s="4">
        <v>0</v>
      </c>
      <c r="R20" s="7">
        <v>44351</v>
      </c>
      <c r="S20" s="5">
        <v>44367</v>
      </c>
      <c r="T20" s="4" t="s">
        <v>32</v>
      </c>
      <c r="U20" s="4">
        <v>376</v>
      </c>
      <c r="V20" s="4">
        <v>0</v>
      </c>
      <c r="W20" s="4">
        <v>0</v>
      </c>
      <c r="X20" s="4">
        <v>2145108</v>
      </c>
    </row>
    <row r="21" s="4" customFormat="1" spans="1:23">
      <c r="A21" s="4">
        <v>15520131075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44351</v>
      </c>
      <c r="G21" s="5">
        <v>44352</v>
      </c>
      <c r="H21" s="4">
        <v>1</v>
      </c>
      <c r="I21" s="4">
        <v>1</v>
      </c>
      <c r="J21" s="4">
        <v>1</v>
      </c>
      <c r="K21" s="4" t="s">
        <v>28</v>
      </c>
      <c r="L21" s="4">
        <v>167.3</v>
      </c>
      <c r="M21" s="4">
        <v>167.3</v>
      </c>
      <c r="N21" s="4" t="s">
        <v>78</v>
      </c>
      <c r="O21" s="4" t="s">
        <v>30</v>
      </c>
      <c r="P21" s="4" t="s">
        <v>31</v>
      </c>
      <c r="Q21" s="4">
        <v>0</v>
      </c>
      <c r="R21" s="7">
        <v>44351</v>
      </c>
      <c r="S21" s="5">
        <v>44367</v>
      </c>
      <c r="T21" s="4" t="s">
        <v>32</v>
      </c>
      <c r="U21" s="4">
        <v>167.3</v>
      </c>
      <c r="V21" s="4">
        <v>0</v>
      </c>
      <c r="W21" s="4">
        <v>175</v>
      </c>
    </row>
    <row r="22" s="4" customFormat="1" spans="1:23">
      <c r="A22" s="4" t="s">
        <v>79</v>
      </c>
      <c r="B22" s="4" t="s">
        <v>80</v>
      </c>
      <c r="C22" s="4" t="s">
        <v>25</v>
      </c>
      <c r="D22" s="4" t="s">
        <v>81</v>
      </c>
      <c r="E22" s="4" t="s">
        <v>82</v>
      </c>
      <c r="F22" s="5">
        <v>44366</v>
      </c>
      <c r="G22" s="5">
        <v>44367</v>
      </c>
      <c r="H22" s="4">
        <v>1</v>
      </c>
      <c r="I22" s="4">
        <v>1</v>
      </c>
      <c r="J22" s="4">
        <v>1</v>
      </c>
      <c r="K22" s="4" t="s">
        <v>28</v>
      </c>
      <c r="L22" s="4">
        <v>220</v>
      </c>
      <c r="M22" s="4">
        <v>220</v>
      </c>
      <c r="N22" s="4" t="s">
        <v>83</v>
      </c>
      <c r="O22" s="4" t="s">
        <v>84</v>
      </c>
      <c r="P22" s="4" t="s">
        <v>31</v>
      </c>
      <c r="Q22" s="4">
        <v>0</v>
      </c>
      <c r="R22" s="7">
        <v>44364.0091550926</v>
      </c>
      <c r="S22" s="5">
        <v>44368</v>
      </c>
      <c r="T22" s="4" t="s">
        <v>32</v>
      </c>
      <c r="U22" s="4">
        <v>220</v>
      </c>
      <c r="V22" s="4">
        <v>0</v>
      </c>
      <c r="W22" s="4">
        <v>0</v>
      </c>
    </row>
    <row r="23" s="4" customFormat="1" spans="1:23">
      <c r="A23" s="4">
        <v>15333680067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44352</v>
      </c>
      <c r="G23" s="5">
        <v>44353</v>
      </c>
      <c r="H23" s="4">
        <v>1</v>
      </c>
      <c r="I23" s="4">
        <v>1</v>
      </c>
      <c r="J23" s="4">
        <v>1</v>
      </c>
      <c r="K23" s="4" t="s">
        <v>28</v>
      </c>
      <c r="L23" s="4">
        <v>250</v>
      </c>
      <c r="M23" s="4">
        <v>250</v>
      </c>
      <c r="N23" s="4" t="s">
        <v>87</v>
      </c>
      <c r="O23" s="4" t="s">
        <v>88</v>
      </c>
      <c r="P23" s="4" t="s">
        <v>31</v>
      </c>
      <c r="Q23" s="4">
        <v>0</v>
      </c>
      <c r="R23" s="7">
        <v>44347</v>
      </c>
      <c r="S23" s="5">
        <v>44368</v>
      </c>
      <c r="T23" s="4" t="s">
        <v>32</v>
      </c>
      <c r="U23" s="4">
        <v>250</v>
      </c>
      <c r="V23" s="4">
        <v>0</v>
      </c>
      <c r="W23" s="4">
        <v>0</v>
      </c>
    </row>
    <row r="24" s="4" customFormat="1" spans="1:24">
      <c r="A24" s="4">
        <v>15333681748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44352</v>
      </c>
      <c r="G24" s="5">
        <v>44353</v>
      </c>
      <c r="H24" s="4">
        <v>1</v>
      </c>
      <c r="I24" s="4">
        <v>1</v>
      </c>
      <c r="J24" s="4">
        <v>1</v>
      </c>
      <c r="K24" s="4" t="s">
        <v>28</v>
      </c>
      <c r="L24" s="4">
        <v>250</v>
      </c>
      <c r="M24" s="4">
        <v>250</v>
      </c>
      <c r="N24" s="4" t="s">
        <v>89</v>
      </c>
      <c r="O24" s="4" t="s">
        <v>88</v>
      </c>
      <c r="P24" s="4" t="s">
        <v>31</v>
      </c>
      <c r="Q24" s="4">
        <v>0</v>
      </c>
      <c r="R24" s="7">
        <v>44347</v>
      </c>
      <c r="S24" s="5">
        <v>44368</v>
      </c>
      <c r="T24" s="4" t="s">
        <v>32</v>
      </c>
      <c r="U24" s="4">
        <v>250</v>
      </c>
      <c r="V24" s="4">
        <v>0</v>
      </c>
      <c r="W24" s="4">
        <v>0</v>
      </c>
      <c r="X24" s="4">
        <v>2138874</v>
      </c>
    </row>
    <row r="25" s="4" customFormat="1" spans="1:24">
      <c r="A25" s="4">
        <v>15335141952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44351</v>
      </c>
      <c r="G25" s="5">
        <v>44353</v>
      </c>
      <c r="H25" s="4">
        <v>1</v>
      </c>
      <c r="I25" s="4">
        <v>2</v>
      </c>
      <c r="J25" s="4">
        <v>2</v>
      </c>
      <c r="K25" s="4" t="s">
        <v>28</v>
      </c>
      <c r="L25" s="4">
        <v>1900</v>
      </c>
      <c r="M25" s="4">
        <v>1900</v>
      </c>
      <c r="N25" s="4" t="s">
        <v>92</v>
      </c>
      <c r="O25" s="4" t="s">
        <v>88</v>
      </c>
      <c r="P25" s="4" t="s">
        <v>31</v>
      </c>
      <c r="Q25" s="4">
        <v>0</v>
      </c>
      <c r="R25" s="7">
        <v>44348</v>
      </c>
      <c r="S25" s="5">
        <v>44368</v>
      </c>
      <c r="T25" s="4" t="s">
        <v>32</v>
      </c>
      <c r="U25" s="4">
        <v>1900</v>
      </c>
      <c r="V25" s="4">
        <v>0</v>
      </c>
      <c r="W25" s="4">
        <v>0</v>
      </c>
      <c r="X25" s="4">
        <v>2140588</v>
      </c>
    </row>
    <row r="26" s="4" customFormat="1" spans="1:24">
      <c r="A26" s="4">
        <v>15335765037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44350</v>
      </c>
      <c r="G26" s="5">
        <v>44353</v>
      </c>
      <c r="H26" s="4">
        <v>1</v>
      </c>
      <c r="I26" s="4">
        <v>3</v>
      </c>
      <c r="J26" s="4">
        <v>3</v>
      </c>
      <c r="K26" s="4" t="s">
        <v>28</v>
      </c>
      <c r="L26" s="4">
        <v>3150</v>
      </c>
      <c r="M26" s="4">
        <v>3150</v>
      </c>
      <c r="N26" s="4" t="s">
        <v>93</v>
      </c>
      <c r="O26" s="4" t="s">
        <v>88</v>
      </c>
      <c r="P26" s="4" t="s">
        <v>31</v>
      </c>
      <c r="Q26" s="4">
        <v>0</v>
      </c>
      <c r="R26" s="7">
        <v>44349</v>
      </c>
      <c r="S26" s="5">
        <v>44368</v>
      </c>
      <c r="T26" s="4" t="s">
        <v>32</v>
      </c>
      <c r="U26" s="4">
        <v>3150</v>
      </c>
      <c r="V26" s="4">
        <v>0</v>
      </c>
      <c r="W26" s="4">
        <v>0</v>
      </c>
      <c r="X26" s="4">
        <v>2141369</v>
      </c>
    </row>
    <row r="27" s="4" customFormat="1" spans="1:24">
      <c r="A27" s="4">
        <v>15336499055</v>
      </c>
      <c r="B27" s="4" t="s">
        <v>24</v>
      </c>
      <c r="C27" s="4" t="s">
        <v>25</v>
      </c>
      <c r="D27" s="4" t="s">
        <v>94</v>
      </c>
      <c r="E27" s="4" t="s">
        <v>95</v>
      </c>
      <c r="F27" s="5">
        <v>44352</v>
      </c>
      <c r="G27" s="5">
        <v>44353</v>
      </c>
      <c r="H27" s="4">
        <v>2</v>
      </c>
      <c r="I27" s="4">
        <v>1</v>
      </c>
      <c r="J27" s="4">
        <v>2</v>
      </c>
      <c r="K27" s="4" t="s">
        <v>28</v>
      </c>
      <c r="L27" s="4">
        <v>912.88</v>
      </c>
      <c r="M27" s="4">
        <v>912.88</v>
      </c>
      <c r="N27" s="4" t="s">
        <v>96</v>
      </c>
      <c r="O27" s="4" t="s">
        <v>88</v>
      </c>
      <c r="P27" s="4" t="s">
        <v>31</v>
      </c>
      <c r="Q27" s="4">
        <v>0</v>
      </c>
      <c r="R27" s="7">
        <v>44349</v>
      </c>
      <c r="S27" s="5">
        <v>44368</v>
      </c>
      <c r="T27" s="4" t="s">
        <v>32</v>
      </c>
      <c r="U27" s="4">
        <v>912.88</v>
      </c>
      <c r="V27" s="4">
        <v>0</v>
      </c>
      <c r="W27" s="4">
        <v>0</v>
      </c>
      <c r="X27" s="4">
        <v>2142290</v>
      </c>
    </row>
    <row r="28" s="4" customFormat="1" spans="1:24">
      <c r="A28" s="4">
        <v>15337006796</v>
      </c>
      <c r="B28" s="4" t="s">
        <v>24</v>
      </c>
      <c r="C28" s="4" t="s">
        <v>25</v>
      </c>
      <c r="D28" s="4" t="s">
        <v>73</v>
      </c>
      <c r="E28" s="4" t="s">
        <v>97</v>
      </c>
      <c r="F28" s="5">
        <v>44352</v>
      </c>
      <c r="G28" s="5">
        <v>44353</v>
      </c>
      <c r="H28" s="4">
        <v>1</v>
      </c>
      <c r="I28" s="4">
        <v>1</v>
      </c>
      <c r="J28" s="4">
        <v>1</v>
      </c>
      <c r="K28" s="4" t="s">
        <v>28</v>
      </c>
      <c r="L28" s="4">
        <v>808</v>
      </c>
      <c r="M28" s="4">
        <v>808</v>
      </c>
      <c r="N28" s="4" t="s">
        <v>98</v>
      </c>
      <c r="O28" s="4" t="s">
        <v>88</v>
      </c>
      <c r="P28" s="4" t="s">
        <v>31</v>
      </c>
      <c r="Q28" s="4">
        <v>0</v>
      </c>
      <c r="R28" s="7">
        <v>44350</v>
      </c>
      <c r="S28" s="5">
        <v>44368</v>
      </c>
      <c r="T28" s="4" t="s">
        <v>32</v>
      </c>
      <c r="U28" s="4">
        <v>808</v>
      </c>
      <c r="V28" s="4">
        <v>0</v>
      </c>
      <c r="W28" s="4">
        <v>0</v>
      </c>
      <c r="X28" s="4">
        <v>2142987</v>
      </c>
    </row>
    <row r="29" s="4" customFormat="1" spans="1:24">
      <c r="A29" s="4">
        <v>15337041410</v>
      </c>
      <c r="B29" s="4" t="s">
        <v>24</v>
      </c>
      <c r="C29" s="4" t="s">
        <v>25</v>
      </c>
      <c r="D29" s="4" t="s">
        <v>73</v>
      </c>
      <c r="E29" s="4" t="s">
        <v>99</v>
      </c>
      <c r="F29" s="5">
        <v>44352</v>
      </c>
      <c r="G29" s="5">
        <v>44353</v>
      </c>
      <c r="H29" s="4">
        <v>1</v>
      </c>
      <c r="I29" s="4">
        <v>1</v>
      </c>
      <c r="J29" s="4">
        <v>1</v>
      </c>
      <c r="K29" s="4" t="s">
        <v>28</v>
      </c>
      <c r="L29" s="4">
        <v>349</v>
      </c>
      <c r="M29" s="4">
        <v>349</v>
      </c>
      <c r="N29" s="4" t="s">
        <v>100</v>
      </c>
      <c r="O29" s="4" t="s">
        <v>88</v>
      </c>
      <c r="P29" s="4" t="s">
        <v>31</v>
      </c>
      <c r="Q29" s="4">
        <v>0</v>
      </c>
      <c r="R29" s="7">
        <v>44350</v>
      </c>
      <c r="S29" s="5">
        <v>44368</v>
      </c>
      <c r="T29" s="4" t="s">
        <v>32</v>
      </c>
      <c r="U29" s="4">
        <v>349</v>
      </c>
      <c r="V29" s="4">
        <v>0</v>
      </c>
      <c r="W29" s="4">
        <v>0</v>
      </c>
      <c r="X29" s="4">
        <v>2143032</v>
      </c>
    </row>
    <row r="30" s="4" customFormat="1" spans="1:24">
      <c r="A30" s="4">
        <v>15333681748</v>
      </c>
      <c r="B30" s="4" t="s">
        <v>24</v>
      </c>
      <c r="C30" s="4" t="s">
        <v>101</v>
      </c>
      <c r="D30" s="4" t="s">
        <v>85</v>
      </c>
      <c r="E30" s="4" t="s">
        <v>86</v>
      </c>
      <c r="F30" s="5">
        <v>44352</v>
      </c>
      <c r="G30" s="5">
        <v>44353</v>
      </c>
      <c r="H30" s="4">
        <v>1</v>
      </c>
      <c r="I30" s="4">
        <v>1</v>
      </c>
      <c r="J30" s="4">
        <v>1</v>
      </c>
      <c r="K30" s="4" t="s">
        <v>28</v>
      </c>
      <c r="L30" s="4">
        <v>-250</v>
      </c>
      <c r="M30" s="4">
        <v>-250</v>
      </c>
      <c r="N30" s="4" t="s">
        <v>89</v>
      </c>
      <c r="O30" s="4" t="s">
        <v>88</v>
      </c>
      <c r="P30" s="4" t="s">
        <v>31</v>
      </c>
      <c r="Q30" s="4">
        <v>0</v>
      </c>
      <c r="R30" s="7">
        <v>44347</v>
      </c>
      <c r="S30" s="5">
        <v>44368</v>
      </c>
      <c r="T30" s="4" t="s">
        <v>32</v>
      </c>
      <c r="U30" s="4">
        <v>-250</v>
      </c>
      <c r="V30" s="4">
        <v>0</v>
      </c>
      <c r="W30" s="4">
        <v>0</v>
      </c>
      <c r="X30" s="4">
        <v>2138874</v>
      </c>
    </row>
    <row r="31" s="4" customFormat="1" spans="1:23">
      <c r="A31" s="4">
        <v>15333680067</v>
      </c>
      <c r="B31" s="4" t="s">
        <v>24</v>
      </c>
      <c r="C31" s="4" t="s">
        <v>101</v>
      </c>
      <c r="D31" s="4" t="s">
        <v>85</v>
      </c>
      <c r="E31" s="4" t="s">
        <v>86</v>
      </c>
      <c r="F31" s="5">
        <v>44352</v>
      </c>
      <c r="G31" s="5">
        <v>44353</v>
      </c>
      <c r="H31" s="4">
        <v>1</v>
      </c>
      <c r="I31" s="4">
        <v>1</v>
      </c>
      <c r="J31" s="4">
        <v>1</v>
      </c>
      <c r="K31" s="4" t="s">
        <v>28</v>
      </c>
      <c r="L31" s="4">
        <v>-250</v>
      </c>
      <c r="M31" s="4">
        <v>-250</v>
      </c>
      <c r="N31" s="4" t="s">
        <v>87</v>
      </c>
      <c r="O31" s="4" t="s">
        <v>88</v>
      </c>
      <c r="P31" s="4" t="s">
        <v>31</v>
      </c>
      <c r="Q31" s="4">
        <v>0</v>
      </c>
      <c r="R31" s="7">
        <v>44347</v>
      </c>
      <c r="S31" s="5">
        <v>44368</v>
      </c>
      <c r="T31" s="4" t="s">
        <v>32</v>
      </c>
      <c r="U31" s="4">
        <v>-250</v>
      </c>
      <c r="V31" s="4">
        <v>0</v>
      </c>
      <c r="W31" s="4">
        <v>0</v>
      </c>
    </row>
    <row r="32" s="4" customFormat="1" spans="1:24">
      <c r="A32" s="4">
        <v>15337511921</v>
      </c>
      <c r="B32" s="4" t="s">
        <v>24</v>
      </c>
      <c r="C32" s="4" t="s">
        <v>25</v>
      </c>
      <c r="D32" s="4" t="s">
        <v>63</v>
      </c>
      <c r="E32" s="4" t="s">
        <v>64</v>
      </c>
      <c r="F32" s="5">
        <v>44350</v>
      </c>
      <c r="G32" s="5">
        <v>44353</v>
      </c>
      <c r="H32" s="4">
        <v>1</v>
      </c>
      <c r="I32" s="4">
        <v>3</v>
      </c>
      <c r="J32" s="4">
        <v>3</v>
      </c>
      <c r="K32" s="4" t="s">
        <v>28</v>
      </c>
      <c r="L32" s="4">
        <v>1500</v>
      </c>
      <c r="M32" s="4">
        <v>1500</v>
      </c>
      <c r="N32" s="4" t="s">
        <v>102</v>
      </c>
      <c r="O32" s="4" t="s">
        <v>88</v>
      </c>
      <c r="P32" s="4" t="s">
        <v>31</v>
      </c>
      <c r="Q32" s="4">
        <v>0</v>
      </c>
      <c r="R32" s="7">
        <v>44350</v>
      </c>
      <c r="S32" s="5">
        <v>44368</v>
      </c>
      <c r="T32" s="4" t="s">
        <v>32</v>
      </c>
      <c r="U32" s="4">
        <v>1500</v>
      </c>
      <c r="V32" s="4">
        <v>0</v>
      </c>
      <c r="W32" s="4">
        <v>0</v>
      </c>
      <c r="X32" s="4">
        <v>2143600</v>
      </c>
    </row>
    <row r="33" s="4" customFormat="1" spans="1:24">
      <c r="A33" s="4">
        <v>15367254811</v>
      </c>
      <c r="B33" s="4" t="s">
        <v>24</v>
      </c>
      <c r="C33" s="4" t="s">
        <v>25</v>
      </c>
      <c r="D33" s="4" t="s">
        <v>42</v>
      </c>
      <c r="E33" s="4" t="s">
        <v>43</v>
      </c>
      <c r="F33" s="5">
        <v>44351</v>
      </c>
      <c r="G33" s="5">
        <v>44353</v>
      </c>
      <c r="H33" s="4">
        <v>1</v>
      </c>
      <c r="I33" s="4">
        <v>2</v>
      </c>
      <c r="J33" s="4">
        <v>2</v>
      </c>
      <c r="K33" s="4" t="s">
        <v>28</v>
      </c>
      <c r="L33" s="4">
        <v>1241.13</v>
      </c>
      <c r="M33" s="4">
        <v>1241.13</v>
      </c>
      <c r="N33" s="4" t="s">
        <v>103</v>
      </c>
      <c r="O33" s="4" t="s">
        <v>88</v>
      </c>
      <c r="P33" s="4" t="s">
        <v>31</v>
      </c>
      <c r="Q33" s="4">
        <v>0</v>
      </c>
      <c r="R33" s="7">
        <v>44351</v>
      </c>
      <c r="S33" s="5">
        <v>44368</v>
      </c>
      <c r="T33" s="4" t="s">
        <v>32</v>
      </c>
      <c r="U33" s="4">
        <v>1241.13</v>
      </c>
      <c r="V33" s="4">
        <v>0</v>
      </c>
      <c r="W33" s="4">
        <v>0</v>
      </c>
      <c r="X33" s="4">
        <v>2144792</v>
      </c>
    </row>
    <row r="34" s="4" customFormat="1" spans="1:24">
      <c r="A34" s="4">
        <v>15519487958</v>
      </c>
      <c r="B34" s="4" t="s">
        <v>24</v>
      </c>
      <c r="C34" s="4" t="s">
        <v>25</v>
      </c>
      <c r="D34" s="4" t="s">
        <v>104</v>
      </c>
      <c r="E34" s="4" t="s">
        <v>105</v>
      </c>
      <c r="F34" s="5">
        <v>44352</v>
      </c>
      <c r="G34" s="5">
        <v>44353</v>
      </c>
      <c r="H34" s="4">
        <v>1</v>
      </c>
      <c r="I34" s="4">
        <v>1</v>
      </c>
      <c r="J34" s="4">
        <v>1</v>
      </c>
      <c r="K34" s="4" t="s">
        <v>28</v>
      </c>
      <c r="L34" s="4">
        <v>296.31</v>
      </c>
      <c r="M34" s="4">
        <v>296.31</v>
      </c>
      <c r="N34" s="4" t="s">
        <v>106</v>
      </c>
      <c r="O34" s="4" t="s">
        <v>88</v>
      </c>
      <c r="P34" s="4" t="s">
        <v>31</v>
      </c>
      <c r="Q34" s="4">
        <v>0</v>
      </c>
      <c r="R34" s="7">
        <v>44351</v>
      </c>
      <c r="S34" s="5">
        <v>44368</v>
      </c>
      <c r="T34" s="4" t="s">
        <v>32</v>
      </c>
      <c r="U34" s="4">
        <v>296.31</v>
      </c>
      <c r="V34" s="4">
        <v>0</v>
      </c>
      <c r="W34" s="4">
        <v>0</v>
      </c>
      <c r="X34" s="4">
        <v>2145035</v>
      </c>
    </row>
    <row r="35" s="4" customFormat="1" spans="1:24">
      <c r="A35" s="4">
        <v>15519592767</v>
      </c>
      <c r="B35" s="4" t="s">
        <v>24</v>
      </c>
      <c r="C35" s="4" t="s">
        <v>25</v>
      </c>
      <c r="D35" s="4" t="s">
        <v>33</v>
      </c>
      <c r="E35" s="4" t="s">
        <v>107</v>
      </c>
      <c r="F35" s="5">
        <v>44352</v>
      </c>
      <c r="G35" s="5">
        <v>44353</v>
      </c>
      <c r="H35" s="4">
        <v>1</v>
      </c>
      <c r="I35" s="4">
        <v>1</v>
      </c>
      <c r="J35" s="4">
        <v>1</v>
      </c>
      <c r="K35" s="4" t="s">
        <v>28</v>
      </c>
      <c r="L35" s="4">
        <v>375.44</v>
      </c>
      <c r="M35" s="4">
        <v>375.44</v>
      </c>
      <c r="N35" s="4" t="s">
        <v>108</v>
      </c>
      <c r="O35" s="4" t="s">
        <v>88</v>
      </c>
      <c r="P35" s="4" t="s">
        <v>31</v>
      </c>
      <c r="Q35" s="4">
        <v>0</v>
      </c>
      <c r="R35" s="7">
        <v>44351</v>
      </c>
      <c r="S35" s="5">
        <v>44368</v>
      </c>
      <c r="T35" s="4" t="s">
        <v>32</v>
      </c>
      <c r="U35" s="4">
        <v>375.44</v>
      </c>
      <c r="V35" s="4">
        <v>0</v>
      </c>
      <c r="W35" s="4">
        <v>0</v>
      </c>
      <c r="X35" s="4">
        <v>2145048</v>
      </c>
    </row>
    <row r="36" s="4" customFormat="1" spans="1:24">
      <c r="A36" s="4">
        <v>15520649774</v>
      </c>
      <c r="B36" s="4" t="s">
        <v>24</v>
      </c>
      <c r="C36" s="4" t="s">
        <v>25</v>
      </c>
      <c r="D36" s="4" t="s">
        <v>66</v>
      </c>
      <c r="E36" s="4" t="s">
        <v>109</v>
      </c>
      <c r="F36" s="5">
        <v>44352</v>
      </c>
      <c r="G36" s="5">
        <v>44353</v>
      </c>
      <c r="H36" s="4">
        <v>1</v>
      </c>
      <c r="I36" s="4">
        <v>1</v>
      </c>
      <c r="J36" s="4">
        <v>1</v>
      </c>
      <c r="K36" s="4" t="s">
        <v>28</v>
      </c>
      <c r="L36" s="4">
        <v>670</v>
      </c>
      <c r="M36" s="4">
        <v>670</v>
      </c>
      <c r="N36" s="4" t="s">
        <v>110</v>
      </c>
      <c r="O36" s="4" t="s">
        <v>88</v>
      </c>
      <c r="P36" s="4" t="s">
        <v>31</v>
      </c>
      <c r="Q36" s="4">
        <v>0</v>
      </c>
      <c r="R36" s="7">
        <v>44351</v>
      </c>
      <c r="S36" s="5">
        <v>44368</v>
      </c>
      <c r="T36" s="4" t="s">
        <v>32</v>
      </c>
      <c r="U36" s="4">
        <v>670</v>
      </c>
      <c r="V36" s="4">
        <v>0</v>
      </c>
      <c r="W36" s="4">
        <v>0</v>
      </c>
      <c r="X36" s="4">
        <v>2145312</v>
      </c>
    </row>
    <row r="37" s="4" customFormat="1" spans="1:24">
      <c r="A37" s="4">
        <v>15521098536</v>
      </c>
      <c r="B37" s="4" t="s">
        <v>24</v>
      </c>
      <c r="C37" s="4" t="s">
        <v>25</v>
      </c>
      <c r="D37" s="4" t="s">
        <v>111</v>
      </c>
      <c r="E37" s="4" t="s">
        <v>71</v>
      </c>
      <c r="F37" s="5">
        <v>44352</v>
      </c>
      <c r="G37" s="5">
        <v>44353</v>
      </c>
      <c r="H37" s="4">
        <v>1</v>
      </c>
      <c r="I37" s="4">
        <v>1</v>
      </c>
      <c r="J37" s="4">
        <v>1</v>
      </c>
      <c r="K37" s="4" t="s">
        <v>28</v>
      </c>
      <c r="L37" s="4">
        <v>183.2</v>
      </c>
      <c r="M37" s="4">
        <v>183.2</v>
      </c>
      <c r="N37" s="4" t="s">
        <v>112</v>
      </c>
      <c r="O37" s="4" t="s">
        <v>88</v>
      </c>
      <c r="P37" s="4" t="s">
        <v>31</v>
      </c>
      <c r="Q37" s="4">
        <v>0</v>
      </c>
      <c r="R37" s="7">
        <v>44352</v>
      </c>
      <c r="S37" s="5">
        <v>44368</v>
      </c>
      <c r="T37" s="4" t="s">
        <v>32</v>
      </c>
      <c r="U37" s="4">
        <v>183.2</v>
      </c>
      <c r="V37" s="4">
        <v>0</v>
      </c>
      <c r="W37" s="4">
        <v>0</v>
      </c>
      <c r="X37" s="4">
        <v>2145430</v>
      </c>
    </row>
    <row r="38" s="4" customFormat="1" spans="1:24">
      <c r="A38" s="4">
        <v>15527232127</v>
      </c>
      <c r="B38" s="4" t="s">
        <v>24</v>
      </c>
      <c r="C38" s="4" t="s">
        <v>25</v>
      </c>
      <c r="D38" s="4" t="s">
        <v>54</v>
      </c>
      <c r="E38" s="4" t="s">
        <v>55</v>
      </c>
      <c r="F38" s="5">
        <v>44352</v>
      </c>
      <c r="G38" s="5">
        <v>44353</v>
      </c>
      <c r="H38" s="4">
        <v>1</v>
      </c>
      <c r="I38" s="4">
        <v>1</v>
      </c>
      <c r="J38" s="4">
        <v>1</v>
      </c>
      <c r="K38" s="4" t="s">
        <v>28</v>
      </c>
      <c r="L38" s="4">
        <v>50</v>
      </c>
      <c r="M38" s="4">
        <v>50</v>
      </c>
      <c r="N38" s="4" t="s">
        <v>56</v>
      </c>
      <c r="O38" s="4" t="s">
        <v>88</v>
      </c>
      <c r="P38" s="4" t="s">
        <v>31</v>
      </c>
      <c r="Q38" s="4">
        <v>0</v>
      </c>
      <c r="R38" s="7">
        <v>44352</v>
      </c>
      <c r="S38" s="5">
        <v>44368</v>
      </c>
      <c r="T38" s="4" t="s">
        <v>32</v>
      </c>
      <c r="U38" s="4">
        <v>50</v>
      </c>
      <c r="V38" s="4">
        <v>0</v>
      </c>
      <c r="W38" s="4">
        <v>0</v>
      </c>
      <c r="X38" s="4">
        <v>2145727</v>
      </c>
    </row>
    <row r="39" s="4" customFormat="1" spans="1:24">
      <c r="A39" s="4">
        <v>15527525428</v>
      </c>
      <c r="B39" s="4" t="s">
        <v>24</v>
      </c>
      <c r="C39" s="4" t="s">
        <v>25</v>
      </c>
      <c r="D39" s="4" t="s">
        <v>39</v>
      </c>
      <c r="E39" s="4" t="s">
        <v>59</v>
      </c>
      <c r="F39" s="5">
        <v>44352</v>
      </c>
      <c r="G39" s="5">
        <v>44353</v>
      </c>
      <c r="H39" s="4">
        <v>5</v>
      </c>
      <c r="I39" s="4">
        <v>1</v>
      </c>
      <c r="J39" s="4">
        <v>5</v>
      </c>
      <c r="K39" s="4" t="s">
        <v>28</v>
      </c>
      <c r="L39" s="4">
        <v>1350</v>
      </c>
      <c r="M39" s="4">
        <v>1350</v>
      </c>
      <c r="N39" s="4" t="s">
        <v>113</v>
      </c>
      <c r="O39" s="4" t="s">
        <v>88</v>
      </c>
      <c r="P39" s="4" t="s">
        <v>31</v>
      </c>
      <c r="Q39" s="4">
        <v>0</v>
      </c>
      <c r="R39" s="7">
        <v>44352</v>
      </c>
      <c r="S39" s="5">
        <v>44368</v>
      </c>
      <c r="T39" s="4" t="s">
        <v>32</v>
      </c>
      <c r="U39" s="4">
        <v>1350</v>
      </c>
      <c r="V39" s="4">
        <v>0</v>
      </c>
      <c r="W39" s="4">
        <v>0</v>
      </c>
      <c r="X39" s="4">
        <v>2145766</v>
      </c>
    </row>
    <row r="40" s="4" customFormat="1" spans="1:24">
      <c r="A40" s="4">
        <v>15527609756</v>
      </c>
      <c r="B40" s="4" t="s">
        <v>24</v>
      </c>
      <c r="C40" s="4" t="s">
        <v>25</v>
      </c>
      <c r="D40" s="4" t="s">
        <v>114</v>
      </c>
      <c r="E40" s="4" t="s">
        <v>107</v>
      </c>
      <c r="F40" s="5">
        <v>44352</v>
      </c>
      <c r="G40" s="5">
        <v>44353</v>
      </c>
      <c r="H40" s="4">
        <v>1</v>
      </c>
      <c r="I40" s="4">
        <v>1</v>
      </c>
      <c r="J40" s="4">
        <v>1</v>
      </c>
      <c r="K40" s="4" t="s">
        <v>28</v>
      </c>
      <c r="L40" s="4">
        <v>124.47</v>
      </c>
      <c r="M40" s="4">
        <v>124.47</v>
      </c>
      <c r="N40" s="4" t="s">
        <v>115</v>
      </c>
      <c r="O40" s="4" t="s">
        <v>88</v>
      </c>
      <c r="P40" s="4" t="s">
        <v>31</v>
      </c>
      <c r="Q40" s="4">
        <v>0</v>
      </c>
      <c r="R40" s="7">
        <v>44352</v>
      </c>
      <c r="S40" s="5">
        <v>44368</v>
      </c>
      <c r="T40" s="4" t="s">
        <v>32</v>
      </c>
      <c r="U40" s="4">
        <v>124.47</v>
      </c>
      <c r="V40" s="4">
        <v>0</v>
      </c>
      <c r="W40" s="4">
        <v>0</v>
      </c>
      <c r="X40" s="4">
        <v>2145783</v>
      </c>
    </row>
    <row r="41" s="4" customFormat="1" spans="1:24">
      <c r="A41" s="4">
        <v>15527626356</v>
      </c>
      <c r="B41" s="4" t="s">
        <v>24</v>
      </c>
      <c r="C41" s="4" t="s">
        <v>25</v>
      </c>
      <c r="D41" s="4" t="s">
        <v>116</v>
      </c>
      <c r="E41" s="4" t="s">
        <v>117</v>
      </c>
      <c r="F41" s="5">
        <v>44352</v>
      </c>
      <c r="G41" s="5">
        <v>44353</v>
      </c>
      <c r="H41" s="4">
        <v>1</v>
      </c>
      <c r="I41" s="4">
        <v>1</v>
      </c>
      <c r="J41" s="4">
        <v>1</v>
      </c>
      <c r="K41" s="4" t="s">
        <v>28</v>
      </c>
      <c r="L41" s="4">
        <v>172.32</v>
      </c>
      <c r="M41" s="4">
        <v>172.32</v>
      </c>
      <c r="N41" s="4" t="s">
        <v>118</v>
      </c>
      <c r="O41" s="4" t="s">
        <v>88</v>
      </c>
      <c r="P41" s="4" t="s">
        <v>31</v>
      </c>
      <c r="Q41" s="4">
        <v>0</v>
      </c>
      <c r="R41" s="7">
        <v>44352</v>
      </c>
      <c r="S41" s="5">
        <v>44368</v>
      </c>
      <c r="T41" s="4" t="s">
        <v>32</v>
      </c>
      <c r="U41" s="4">
        <v>172.32</v>
      </c>
      <c r="V41" s="4">
        <v>0</v>
      </c>
      <c r="W41" s="4">
        <v>0</v>
      </c>
      <c r="X41" s="4">
        <v>2145788</v>
      </c>
    </row>
    <row r="42" s="4" customFormat="1" spans="1:24">
      <c r="A42" s="4">
        <v>15527232127</v>
      </c>
      <c r="B42" s="4" t="s">
        <v>24</v>
      </c>
      <c r="C42" s="4" t="s">
        <v>101</v>
      </c>
      <c r="D42" s="4" t="s">
        <v>54</v>
      </c>
      <c r="E42" s="4" t="s">
        <v>55</v>
      </c>
      <c r="F42" s="5">
        <v>44352</v>
      </c>
      <c r="G42" s="5">
        <v>44353</v>
      </c>
      <c r="H42" s="4">
        <v>1</v>
      </c>
      <c r="I42" s="4">
        <v>1</v>
      </c>
      <c r="J42" s="4">
        <v>1</v>
      </c>
      <c r="K42" s="4" t="s">
        <v>28</v>
      </c>
      <c r="L42" s="4">
        <v>-50</v>
      </c>
      <c r="M42" s="4">
        <v>-50</v>
      </c>
      <c r="N42" s="4" t="s">
        <v>56</v>
      </c>
      <c r="O42" s="4" t="s">
        <v>88</v>
      </c>
      <c r="P42" s="4" t="s">
        <v>31</v>
      </c>
      <c r="Q42" s="4">
        <v>0</v>
      </c>
      <c r="R42" s="7">
        <v>44352</v>
      </c>
      <c r="S42" s="5">
        <v>44368</v>
      </c>
      <c r="T42" s="4" t="s">
        <v>32</v>
      </c>
      <c r="U42" s="4">
        <v>-50</v>
      </c>
      <c r="V42" s="4">
        <v>0</v>
      </c>
      <c r="W42" s="4">
        <v>0</v>
      </c>
      <c r="X42" s="4">
        <v>2145727</v>
      </c>
    </row>
    <row r="43" s="4" customFormat="1" spans="1:24">
      <c r="A43" s="4">
        <v>15528003305</v>
      </c>
      <c r="B43" s="4" t="s">
        <v>24</v>
      </c>
      <c r="C43" s="4" t="s">
        <v>25</v>
      </c>
      <c r="D43" s="4" t="s">
        <v>119</v>
      </c>
      <c r="E43" s="4" t="s">
        <v>120</v>
      </c>
      <c r="F43" s="5">
        <v>44352</v>
      </c>
      <c r="G43" s="5">
        <v>44353</v>
      </c>
      <c r="H43" s="4">
        <v>1</v>
      </c>
      <c r="I43" s="4">
        <v>1</v>
      </c>
      <c r="J43" s="4">
        <v>1</v>
      </c>
      <c r="K43" s="4" t="s">
        <v>28</v>
      </c>
      <c r="L43" s="4">
        <v>308</v>
      </c>
      <c r="M43" s="4">
        <v>308</v>
      </c>
      <c r="N43" s="4" t="s">
        <v>121</v>
      </c>
      <c r="O43" s="4" t="s">
        <v>88</v>
      </c>
      <c r="P43" s="4" t="s">
        <v>31</v>
      </c>
      <c r="Q43" s="4">
        <v>0</v>
      </c>
      <c r="R43" s="7">
        <v>44352</v>
      </c>
      <c r="S43" s="5">
        <v>44368</v>
      </c>
      <c r="T43" s="4" t="s">
        <v>32</v>
      </c>
      <c r="U43" s="4">
        <v>308</v>
      </c>
      <c r="V43" s="4">
        <v>0</v>
      </c>
      <c r="W43" s="4">
        <v>0</v>
      </c>
      <c r="X43" s="4">
        <v>2145897</v>
      </c>
    </row>
    <row r="44" s="4" customFormat="1" spans="1:24">
      <c r="A44" s="4">
        <v>15528134054</v>
      </c>
      <c r="B44" s="4" t="s">
        <v>24</v>
      </c>
      <c r="C44" s="4" t="s">
        <v>25</v>
      </c>
      <c r="D44" s="4" t="s">
        <v>111</v>
      </c>
      <c r="E44" s="4" t="s">
        <v>122</v>
      </c>
      <c r="F44" s="5">
        <v>44352</v>
      </c>
      <c r="G44" s="5">
        <v>44353</v>
      </c>
      <c r="H44" s="4">
        <v>1</v>
      </c>
      <c r="I44" s="4">
        <v>1</v>
      </c>
      <c r="J44" s="4">
        <v>1</v>
      </c>
      <c r="K44" s="4" t="s">
        <v>28</v>
      </c>
      <c r="L44" s="4">
        <v>174.02</v>
      </c>
      <c r="M44" s="4">
        <v>174.02</v>
      </c>
      <c r="N44" s="4" t="s">
        <v>123</v>
      </c>
      <c r="O44" s="4" t="s">
        <v>88</v>
      </c>
      <c r="P44" s="4" t="s">
        <v>31</v>
      </c>
      <c r="Q44" s="4">
        <v>0</v>
      </c>
      <c r="R44" s="7">
        <v>44352</v>
      </c>
      <c r="S44" s="5">
        <v>44368</v>
      </c>
      <c r="T44" s="4" t="s">
        <v>32</v>
      </c>
      <c r="U44" s="4">
        <v>174.02</v>
      </c>
      <c r="V44" s="4">
        <v>0</v>
      </c>
      <c r="W44" s="4">
        <v>0</v>
      </c>
      <c r="X44" s="4">
        <v>2145941</v>
      </c>
    </row>
    <row r="45" s="4" customFormat="1" spans="1:24">
      <c r="A45" s="4">
        <v>15528134054</v>
      </c>
      <c r="B45" s="4" t="s">
        <v>24</v>
      </c>
      <c r="C45" s="4" t="s">
        <v>101</v>
      </c>
      <c r="D45" s="4" t="s">
        <v>111</v>
      </c>
      <c r="E45" s="4" t="s">
        <v>122</v>
      </c>
      <c r="F45" s="5">
        <v>44352</v>
      </c>
      <c r="G45" s="5">
        <v>44353</v>
      </c>
      <c r="H45" s="4">
        <v>1</v>
      </c>
      <c r="I45" s="4">
        <v>1</v>
      </c>
      <c r="J45" s="4">
        <v>1</v>
      </c>
      <c r="K45" s="4" t="s">
        <v>28</v>
      </c>
      <c r="L45" s="4">
        <v>-174.02</v>
      </c>
      <c r="M45" s="4">
        <v>-174.02</v>
      </c>
      <c r="N45" s="4" t="s">
        <v>123</v>
      </c>
      <c r="O45" s="4" t="s">
        <v>88</v>
      </c>
      <c r="P45" s="4" t="s">
        <v>31</v>
      </c>
      <c r="Q45" s="4">
        <v>0</v>
      </c>
      <c r="R45" s="7">
        <v>44352</v>
      </c>
      <c r="S45" s="5">
        <v>44368</v>
      </c>
      <c r="T45" s="4" t="s">
        <v>32</v>
      </c>
      <c r="U45" s="4">
        <v>-174.02</v>
      </c>
      <c r="V45" s="4">
        <v>0</v>
      </c>
      <c r="W45" s="4">
        <v>0</v>
      </c>
      <c r="X45" s="4">
        <v>2145941</v>
      </c>
    </row>
    <row r="46" s="4" customFormat="1" spans="1:24">
      <c r="A46" s="4">
        <v>15529912050</v>
      </c>
      <c r="B46" s="4" t="s">
        <v>24</v>
      </c>
      <c r="C46" s="4" t="s">
        <v>25</v>
      </c>
      <c r="D46" s="4" t="s">
        <v>124</v>
      </c>
      <c r="E46" s="4" t="s">
        <v>107</v>
      </c>
      <c r="F46" s="5">
        <v>44352</v>
      </c>
      <c r="G46" s="5">
        <v>44353</v>
      </c>
      <c r="H46" s="4">
        <v>1</v>
      </c>
      <c r="I46" s="4">
        <v>1</v>
      </c>
      <c r="J46" s="4">
        <v>1</v>
      </c>
      <c r="K46" s="4" t="s">
        <v>28</v>
      </c>
      <c r="L46" s="4">
        <v>500.86</v>
      </c>
      <c r="M46" s="4">
        <v>500.86</v>
      </c>
      <c r="N46" s="4" t="s">
        <v>125</v>
      </c>
      <c r="O46" s="4" t="s">
        <v>88</v>
      </c>
      <c r="P46" s="4" t="s">
        <v>31</v>
      </c>
      <c r="Q46" s="4">
        <v>0</v>
      </c>
      <c r="R46" s="7">
        <v>44352</v>
      </c>
      <c r="S46" s="5">
        <v>44368</v>
      </c>
      <c r="T46" s="4" t="s">
        <v>32</v>
      </c>
      <c r="U46" s="4">
        <v>500.86</v>
      </c>
      <c r="V46" s="4">
        <v>0</v>
      </c>
      <c r="W46" s="4">
        <v>0</v>
      </c>
      <c r="X46" s="4">
        <v>2146471</v>
      </c>
    </row>
    <row r="47" s="4" customFormat="1" spans="1:24">
      <c r="A47" s="4">
        <v>15530508161</v>
      </c>
      <c r="B47" s="4" t="s">
        <v>24</v>
      </c>
      <c r="C47" s="4" t="s">
        <v>25</v>
      </c>
      <c r="D47" s="4" t="s">
        <v>126</v>
      </c>
      <c r="E47" s="4" t="s">
        <v>127</v>
      </c>
      <c r="F47" s="5">
        <v>44352</v>
      </c>
      <c r="G47" s="5">
        <v>44353</v>
      </c>
      <c r="H47" s="4">
        <v>1</v>
      </c>
      <c r="I47" s="4">
        <v>1</v>
      </c>
      <c r="J47" s="4">
        <v>1</v>
      </c>
      <c r="K47" s="4" t="s">
        <v>28</v>
      </c>
      <c r="L47" s="4">
        <v>234.39</v>
      </c>
      <c r="M47" s="4">
        <v>234.39</v>
      </c>
      <c r="N47" s="4" t="s">
        <v>128</v>
      </c>
      <c r="O47" s="4" t="s">
        <v>88</v>
      </c>
      <c r="P47" s="4" t="s">
        <v>31</v>
      </c>
      <c r="Q47" s="4">
        <v>0</v>
      </c>
      <c r="R47" s="7">
        <v>44352</v>
      </c>
      <c r="S47" s="5">
        <v>44368</v>
      </c>
      <c r="T47" s="4" t="s">
        <v>32</v>
      </c>
      <c r="U47" s="4">
        <v>234.39</v>
      </c>
      <c r="V47" s="4">
        <v>0</v>
      </c>
      <c r="W47" s="4">
        <v>0</v>
      </c>
      <c r="X47" s="4">
        <v>2146689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topLeftCell="A17" workbookViewId="0">
      <selection activeCell="E51" sqref="E51"/>
    </sheetView>
  </sheetViews>
  <sheetFormatPr defaultColWidth="9" defaultRowHeight="13.5"/>
  <cols>
    <col min="1" max="1" width="12.6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4">
        <v>15332602447</v>
      </c>
      <c r="B2" s="5">
        <v>44351</v>
      </c>
      <c r="C2" s="5">
        <v>44352</v>
      </c>
      <c r="D2" s="4">
        <v>886.88</v>
      </c>
      <c r="E2" s="4" t="str">
        <f>VLOOKUP(A2,HOP!A:L,12,0)</f>
        <v>886.88</v>
      </c>
      <c r="F2" s="4" t="str">
        <f>VLOOKUP(A2,HOP!A:C,3,0)</f>
        <v>2137869</v>
      </c>
      <c r="G2" s="4">
        <f>D2-E2</f>
        <v>0</v>
      </c>
      <c r="H2" s="4" t="str">
        <f>$H$1&amp;F2</f>
        <v>，2137869</v>
      </c>
      <c r="I2" s="4" t="str">
        <f>VLOOKUP(A2,HOP!A:T,20,0)</f>
        <v>直连</v>
      </c>
    </row>
    <row r="3" s="4" customFormat="1" spans="1:9">
      <c r="A3" s="4">
        <v>15335717593</v>
      </c>
      <c r="B3" s="5">
        <v>44351</v>
      </c>
      <c r="C3" s="5">
        <v>44352</v>
      </c>
      <c r="D3" s="4">
        <v>377.09</v>
      </c>
      <c r="E3" s="4" t="str">
        <f>VLOOKUP(A3,HOP!A:L,12,0)</f>
        <v>377.09</v>
      </c>
      <c r="F3" s="4" t="str">
        <f>VLOOKUP(A3,HOP!A:C,3,0)</f>
        <v>2141286</v>
      </c>
      <c r="G3" s="4">
        <f t="shared" ref="G3:G47" si="0">D3-E3</f>
        <v>0</v>
      </c>
      <c r="H3" s="4" t="str">
        <f t="shared" ref="H3:H47" si="1">$H$1&amp;F3</f>
        <v>，2141286</v>
      </c>
      <c r="I3" s="4" t="str">
        <f>VLOOKUP(A3,HOP!A:T,20,0)</f>
        <v>直连</v>
      </c>
    </row>
    <row r="4" s="4" customFormat="1" spans="1:9">
      <c r="A4" s="4">
        <v>15337787236</v>
      </c>
      <c r="B4" s="5">
        <v>44351</v>
      </c>
      <c r="C4" s="5">
        <v>44352</v>
      </c>
      <c r="D4" s="4">
        <v>117.09</v>
      </c>
      <c r="E4" s="4" t="str">
        <f>VLOOKUP(A4,HOP!A:L,12,0)</f>
        <v>117.09</v>
      </c>
      <c r="F4" s="4" t="str">
        <f>VLOOKUP(A4,HOP!A:C,3,0)</f>
        <v>2143944</v>
      </c>
      <c r="G4" s="4">
        <f t="shared" si="0"/>
        <v>0</v>
      </c>
      <c r="H4" s="4" t="str">
        <f t="shared" si="1"/>
        <v>，2143944</v>
      </c>
      <c r="I4" s="4" t="str">
        <f>VLOOKUP(A4,HOP!A:T,20,0)</f>
        <v>直连</v>
      </c>
    </row>
    <row r="5" s="4" customFormat="1" spans="1:9">
      <c r="A5" s="4">
        <v>15337998129</v>
      </c>
      <c r="B5" s="5">
        <v>44351</v>
      </c>
      <c r="C5" s="5">
        <v>44352</v>
      </c>
      <c r="D5" s="4">
        <v>270</v>
      </c>
      <c r="E5" s="4" t="str">
        <f>VLOOKUP(A5,HOP!A:L,12,0)</f>
        <v>270.00</v>
      </c>
      <c r="F5" s="4" t="str">
        <f>VLOOKUP(A5,HOP!A:C,3,0)</f>
        <v>2144203</v>
      </c>
      <c r="G5" s="4">
        <f t="shared" si="0"/>
        <v>0</v>
      </c>
      <c r="H5" s="4" t="str">
        <f t="shared" si="1"/>
        <v>，2144203</v>
      </c>
      <c r="I5" s="4" t="str">
        <f>VLOOKUP(A5,HOP!A:T,20,0)</f>
        <v>直采</v>
      </c>
    </row>
    <row r="6" s="4" customFormat="1" spans="1:9">
      <c r="A6" s="4">
        <v>15338059939</v>
      </c>
      <c r="B6" s="5">
        <v>44351</v>
      </c>
      <c r="C6" s="5">
        <v>44352</v>
      </c>
      <c r="D6" s="4">
        <v>1213.38</v>
      </c>
      <c r="E6" s="4" t="str">
        <f>VLOOKUP(A6,HOP!A:L,12,0)</f>
        <v>1213.38</v>
      </c>
      <c r="F6" s="4" t="str">
        <f>VLOOKUP(A6,HOP!A:C,3,0)</f>
        <v>2144291</v>
      </c>
      <c r="G6" s="4">
        <f t="shared" si="0"/>
        <v>0</v>
      </c>
      <c r="H6" s="4" t="str">
        <f t="shared" si="1"/>
        <v>，2144291</v>
      </c>
      <c r="I6" s="4" t="str">
        <f>VLOOKUP(A6,HOP!A:T,20,0)</f>
        <v>直连</v>
      </c>
    </row>
    <row r="7" s="4" customFormat="1" spans="1:9">
      <c r="A7" s="4">
        <v>15338112491</v>
      </c>
      <c r="B7" s="5">
        <v>44351</v>
      </c>
      <c r="C7" s="5">
        <v>44352</v>
      </c>
      <c r="D7" s="4">
        <v>215.41</v>
      </c>
      <c r="E7" s="4" t="str">
        <f>VLOOKUP(A7,HOP!A:L,12,0)</f>
        <v>215.41</v>
      </c>
      <c r="F7" s="4" t="str">
        <f>VLOOKUP(A7,HOP!A:C,3,0)</f>
        <v>2144362</v>
      </c>
      <c r="G7" s="4">
        <f t="shared" si="0"/>
        <v>0</v>
      </c>
      <c r="H7" s="4" t="str">
        <f t="shared" si="1"/>
        <v>，2144362</v>
      </c>
      <c r="I7" s="4" t="str">
        <f>VLOOKUP(A7,HOP!A:T,20,0)</f>
        <v>直连</v>
      </c>
    </row>
    <row r="8" s="4" customFormat="1" spans="1:9">
      <c r="A8" s="4">
        <v>15338172512</v>
      </c>
      <c r="B8" s="5">
        <v>44351</v>
      </c>
      <c r="C8" s="5">
        <v>44352</v>
      </c>
      <c r="D8" s="4">
        <v>194.85</v>
      </c>
      <c r="E8" s="4" t="str">
        <f>VLOOKUP(A8,HOP!A:L,12,0)</f>
        <v>194.85</v>
      </c>
      <c r="F8" s="4" t="str">
        <f>VLOOKUP(A8,HOP!A:C,3,0)</f>
        <v>2144431</v>
      </c>
      <c r="G8" s="4">
        <f t="shared" si="0"/>
        <v>0</v>
      </c>
      <c r="H8" s="4" t="str">
        <f t="shared" si="1"/>
        <v>，2144431</v>
      </c>
      <c r="I8" s="4" t="str">
        <f>VLOOKUP(A8,HOP!A:T,20,0)</f>
        <v>直连</v>
      </c>
    </row>
    <row r="9" s="4" customFormat="1" spans="1:9">
      <c r="A9" s="4">
        <v>15338366213</v>
      </c>
      <c r="B9" s="5">
        <v>44351</v>
      </c>
      <c r="C9" s="5">
        <v>44352</v>
      </c>
      <c r="D9" s="4">
        <v>396.19</v>
      </c>
      <c r="E9" s="4" t="str">
        <f>VLOOKUP(A9,HOP!A:L,12,0)</f>
        <v>396.19</v>
      </c>
      <c r="F9" s="4" t="str">
        <f>VLOOKUP(A9,HOP!A:C,3,0)</f>
        <v>2144486</v>
      </c>
      <c r="G9" s="4">
        <f t="shared" si="0"/>
        <v>0</v>
      </c>
      <c r="H9" s="4" t="str">
        <f t="shared" si="1"/>
        <v>，2144486</v>
      </c>
      <c r="I9" s="4" t="str">
        <f>VLOOKUP(A9,HOP!A:T,20,0)</f>
        <v>直连</v>
      </c>
    </row>
    <row r="10" s="4" customFormat="1" spans="1:9">
      <c r="A10" s="4">
        <v>15338723171</v>
      </c>
      <c r="B10" s="5">
        <v>44351</v>
      </c>
      <c r="C10" s="5">
        <v>44352</v>
      </c>
      <c r="D10" s="4">
        <v>50</v>
      </c>
      <c r="E10" s="4" t="str">
        <f>VLOOKUP(A10,HOP!A:L,12,0)</f>
        <v>50.00</v>
      </c>
      <c r="F10" s="4" t="str">
        <f>VLOOKUP(A10,HOP!A:C,3,0)</f>
        <v>2144527</v>
      </c>
      <c r="G10" s="4">
        <f t="shared" si="0"/>
        <v>0</v>
      </c>
      <c r="H10" s="4" t="str">
        <f t="shared" si="1"/>
        <v>，2144527</v>
      </c>
      <c r="I10" s="4" t="str">
        <f>VLOOKUP(A10,HOP!A:T,20,0)</f>
        <v>Saas酒店</v>
      </c>
    </row>
    <row r="11" s="4" customFormat="1" spans="1:9">
      <c r="A11" s="4">
        <v>15348849659</v>
      </c>
      <c r="B11" s="5">
        <v>44351</v>
      </c>
      <c r="C11" s="5">
        <v>44352</v>
      </c>
      <c r="D11" s="4">
        <v>606.69</v>
      </c>
      <c r="E11" s="4" t="str">
        <f>VLOOKUP(A11,HOP!A:L,12,0)</f>
        <v>606.69</v>
      </c>
      <c r="F11" s="4" t="str">
        <f>VLOOKUP(A11,HOP!A:C,3,0)</f>
        <v>2144570</v>
      </c>
      <c r="G11" s="4">
        <f t="shared" si="0"/>
        <v>0</v>
      </c>
      <c r="H11" s="4" t="str">
        <f t="shared" si="1"/>
        <v>，2144570</v>
      </c>
      <c r="I11" s="4" t="str">
        <f>VLOOKUP(A11,HOP!A:T,20,0)</f>
        <v>直连</v>
      </c>
    </row>
    <row r="12" s="4" customFormat="1" spans="1:9">
      <c r="A12" s="4">
        <v>15349019272</v>
      </c>
      <c r="B12" s="5">
        <v>44351</v>
      </c>
      <c r="C12" s="5">
        <v>44352</v>
      </c>
      <c r="D12" s="4">
        <v>606.69</v>
      </c>
      <c r="E12" s="4" t="str">
        <f>VLOOKUP(A12,HOP!A:L,12,0)</f>
        <v>606.69</v>
      </c>
      <c r="F12" s="4" t="str">
        <f>VLOOKUP(A12,HOP!A:C,3,0)</f>
        <v>2144590</v>
      </c>
      <c r="G12" s="4">
        <f t="shared" si="0"/>
        <v>0</v>
      </c>
      <c r="H12" s="4" t="str">
        <f t="shared" si="1"/>
        <v>，2144590</v>
      </c>
      <c r="I12" s="4" t="str">
        <f>VLOOKUP(A12,HOP!A:T,20,0)</f>
        <v>直连</v>
      </c>
    </row>
    <row r="13" s="4" customFormat="1" spans="1:9">
      <c r="A13" s="4">
        <v>15349006014</v>
      </c>
      <c r="B13" s="5">
        <v>44351</v>
      </c>
      <c r="C13" s="5">
        <v>44352</v>
      </c>
      <c r="D13" s="4">
        <v>270</v>
      </c>
      <c r="E13" s="4" t="str">
        <f>VLOOKUP(A13,HOP!A:L,12,0)</f>
        <v>270.00</v>
      </c>
      <c r="F13" s="4" t="str">
        <f>VLOOKUP(A13,HOP!A:C,3,0)</f>
        <v>2144605</v>
      </c>
      <c r="G13" s="4">
        <f t="shared" si="0"/>
        <v>0</v>
      </c>
      <c r="H13" s="4" t="str">
        <f t="shared" si="1"/>
        <v>，2144605</v>
      </c>
      <c r="I13" s="4" t="str">
        <f>VLOOKUP(A13,HOP!A:T,20,0)</f>
        <v>直采</v>
      </c>
    </row>
    <row r="14" s="4" customFormat="1" spans="1:9">
      <c r="A14" s="4">
        <v>15349187317</v>
      </c>
      <c r="B14" s="5">
        <v>44351</v>
      </c>
      <c r="C14" s="5">
        <v>44352</v>
      </c>
      <c r="D14" s="4">
        <v>606.69</v>
      </c>
      <c r="E14" s="4" t="str">
        <f>VLOOKUP(A14,HOP!A:L,12,0)</f>
        <v>606.69</v>
      </c>
      <c r="F14" s="4" t="str">
        <f>VLOOKUP(A14,HOP!A:C,3,0)</f>
        <v>2144624</v>
      </c>
      <c r="G14" s="4">
        <f t="shared" si="0"/>
        <v>0</v>
      </c>
      <c r="H14" s="4" t="str">
        <f t="shared" si="1"/>
        <v>，2144624</v>
      </c>
      <c r="I14" s="4" t="str">
        <f>VLOOKUP(A14,HOP!A:T,20,0)</f>
        <v>直连</v>
      </c>
    </row>
    <row r="15" s="4" customFormat="1" spans="1:9">
      <c r="A15" s="4">
        <v>15366905566</v>
      </c>
      <c r="B15" s="5">
        <v>44351</v>
      </c>
      <c r="C15" s="5">
        <v>44352</v>
      </c>
      <c r="D15" s="4">
        <v>215.41</v>
      </c>
      <c r="E15" s="4" t="str">
        <f>VLOOKUP(A15,HOP!A:L,12,0)</f>
        <v>215.41</v>
      </c>
      <c r="F15" s="4" t="str">
        <f>VLOOKUP(A15,HOP!A:C,3,0)</f>
        <v>2144753</v>
      </c>
      <c r="G15" s="4">
        <f t="shared" si="0"/>
        <v>0</v>
      </c>
      <c r="H15" s="4" t="str">
        <f t="shared" si="1"/>
        <v>，2144753</v>
      </c>
      <c r="I15" s="4" t="str">
        <f>VLOOKUP(A15,HOP!A:T,20,0)</f>
        <v>直连</v>
      </c>
    </row>
    <row r="16" s="4" customFormat="1" spans="1:9">
      <c r="A16" s="4">
        <v>15367244160</v>
      </c>
      <c r="B16" s="5">
        <v>44351</v>
      </c>
      <c r="C16" s="5">
        <v>44352</v>
      </c>
      <c r="D16" s="4">
        <v>462</v>
      </c>
      <c r="E16" s="4" t="str">
        <f>VLOOKUP(A16,HOP!A:L,12,0)</f>
        <v>462.00</v>
      </c>
      <c r="F16" s="4" t="str">
        <f>VLOOKUP(A16,HOP!A:C,3,0)</f>
        <v>2144789</v>
      </c>
      <c r="G16" s="4">
        <f t="shared" si="0"/>
        <v>0</v>
      </c>
      <c r="H16" s="4" t="str">
        <f t="shared" si="1"/>
        <v>，2144789</v>
      </c>
      <c r="I16" s="4" t="str">
        <f>VLOOKUP(A16,HOP!A:T,20,0)</f>
        <v>直采</v>
      </c>
    </row>
    <row r="17" s="4" customFormat="1" spans="1:9">
      <c r="A17" s="4">
        <v>15375913168</v>
      </c>
      <c r="B17" s="5">
        <v>44351</v>
      </c>
      <c r="C17" s="5">
        <v>44352</v>
      </c>
      <c r="D17" s="4">
        <v>670</v>
      </c>
      <c r="E17" s="4" t="str">
        <f>VLOOKUP(A17,HOP!A:L,12,0)</f>
        <v>670.00</v>
      </c>
      <c r="F17" s="4" t="str">
        <f>VLOOKUP(A17,HOP!A:C,3,0)</f>
        <v>2144818</v>
      </c>
      <c r="G17" s="4">
        <f t="shared" si="0"/>
        <v>0</v>
      </c>
      <c r="H17" s="4" t="str">
        <f t="shared" si="1"/>
        <v>，2144818</v>
      </c>
      <c r="I17" s="4" t="str">
        <f>VLOOKUP(A17,HOP!A:T,20,0)</f>
        <v>直采</v>
      </c>
    </row>
    <row r="18" s="4" customFormat="1" spans="1:9">
      <c r="A18" s="4">
        <v>15506713345</v>
      </c>
      <c r="B18" s="5">
        <v>44351</v>
      </c>
      <c r="C18" s="5">
        <v>44352</v>
      </c>
      <c r="D18" s="4">
        <v>670</v>
      </c>
      <c r="E18" s="4" t="str">
        <f>VLOOKUP(A18,HOP!A:L,12,0)</f>
        <v>670.00</v>
      </c>
      <c r="F18" s="4" t="str">
        <f>VLOOKUP(A18,HOP!A:C,3,0)</f>
        <v>2144875</v>
      </c>
      <c r="G18" s="4">
        <f t="shared" si="0"/>
        <v>0</v>
      </c>
      <c r="H18" s="4" t="str">
        <f t="shared" si="1"/>
        <v>，2144875</v>
      </c>
      <c r="I18" s="4" t="str">
        <f>VLOOKUP(A18,HOP!A:T,20,0)</f>
        <v>直采</v>
      </c>
    </row>
    <row r="19" s="4" customFormat="1" spans="1:9">
      <c r="A19" s="4">
        <v>15519301416</v>
      </c>
      <c r="B19" s="5">
        <v>44351</v>
      </c>
      <c r="C19" s="5">
        <v>44352</v>
      </c>
      <c r="D19" s="4">
        <v>297.29</v>
      </c>
      <c r="E19" s="4" t="str">
        <f>VLOOKUP(A19,HOP!A:L,12,0)</f>
        <v>297.29</v>
      </c>
      <c r="F19" s="4" t="str">
        <f>VLOOKUP(A19,HOP!A:C,3,0)</f>
        <v>2145009</v>
      </c>
      <c r="G19" s="4">
        <f t="shared" si="0"/>
        <v>0</v>
      </c>
      <c r="H19" s="4" t="str">
        <f t="shared" si="1"/>
        <v>，2145009</v>
      </c>
      <c r="I19" s="4" t="str">
        <f>VLOOKUP(A19,HOP!A:T,20,0)</f>
        <v>直连</v>
      </c>
    </row>
    <row r="20" s="4" customFormat="1" spans="1:9">
      <c r="A20" s="4">
        <v>15519964997</v>
      </c>
      <c r="B20" s="5">
        <v>44351</v>
      </c>
      <c r="C20" s="5">
        <v>44352</v>
      </c>
      <c r="D20" s="4">
        <v>376</v>
      </c>
      <c r="E20" s="4" t="str">
        <f>VLOOKUP(A20,HOP!A:L,12,0)</f>
        <v>376.00</v>
      </c>
      <c r="F20" s="4" t="str">
        <f>VLOOKUP(A20,HOP!A:C,3,0)</f>
        <v>2145108</v>
      </c>
      <c r="G20" s="4">
        <f t="shared" si="0"/>
        <v>0</v>
      </c>
      <c r="H20" s="4" t="str">
        <f t="shared" si="1"/>
        <v>，2145108</v>
      </c>
      <c r="I20" s="4" t="str">
        <f>VLOOKUP(A20,HOP!A:T,20,0)</f>
        <v>直采</v>
      </c>
    </row>
    <row r="21" s="4" customFormat="1" spans="1:9">
      <c r="A21" s="4">
        <v>15520131075</v>
      </c>
      <c r="B21" s="5">
        <v>44351</v>
      </c>
      <c r="C21" s="5">
        <v>44352</v>
      </c>
      <c r="D21" s="4">
        <v>167.3</v>
      </c>
      <c r="E21" s="4" t="str">
        <f>VLOOKUP(A21,HOP!A:L,12,0)</f>
        <v>167.30</v>
      </c>
      <c r="F21" s="4" t="str">
        <f>VLOOKUP(A21,HOP!A:C,3,0)</f>
        <v>2145146</v>
      </c>
      <c r="G21" s="4">
        <f t="shared" si="0"/>
        <v>0</v>
      </c>
      <c r="H21" s="4" t="str">
        <f t="shared" si="1"/>
        <v>，2145146</v>
      </c>
      <c r="I21" s="4" t="str">
        <f>VLOOKUP(A21,HOP!A:T,20,0)</f>
        <v>直连</v>
      </c>
    </row>
    <row r="22" s="4" customFormat="1" spans="1:9">
      <c r="A22" s="4" t="s">
        <v>79</v>
      </c>
      <c r="B22" s="5">
        <v>44366</v>
      </c>
      <c r="C22" s="5">
        <v>44367</v>
      </c>
      <c r="D22" s="4">
        <v>220</v>
      </c>
      <c r="E22" s="4">
        <v>220</v>
      </c>
      <c r="F22" s="4">
        <v>2159938</v>
      </c>
      <c r="G22" s="4">
        <f t="shared" si="0"/>
        <v>0</v>
      </c>
      <c r="H22" s="4" t="str">
        <f t="shared" si="1"/>
        <v>，2159938</v>
      </c>
      <c r="I22" s="4" t="s">
        <v>130</v>
      </c>
    </row>
    <row r="23" s="4" customFormat="1" hidden="1" spans="1:9">
      <c r="A23" s="4">
        <v>15333680067</v>
      </c>
      <c r="B23" s="5">
        <v>44352</v>
      </c>
      <c r="C23" s="5">
        <v>44353</v>
      </c>
      <c r="D23" s="4">
        <v>0</v>
      </c>
      <c r="E23" s="4" t="str">
        <f>VLOOKUP(A23,HOP!A:L,12,0)</f>
        <v>0.00</v>
      </c>
      <c r="F23" s="4" t="str">
        <f>VLOOKUP(A23,HOP!A:C,3,0)</f>
        <v>2138871</v>
      </c>
      <c r="G23" s="4">
        <f t="shared" si="0"/>
        <v>0</v>
      </c>
      <c r="H23" s="4" t="str">
        <f t="shared" si="1"/>
        <v>，2138871</v>
      </c>
      <c r="I23" s="4" t="str">
        <f>VLOOKUP(A23,HOP!A:T,20,0)</f>
        <v>直采</v>
      </c>
    </row>
    <row r="24" s="4" customFormat="1" hidden="1" spans="1:9">
      <c r="A24" s="4">
        <v>15333681748</v>
      </c>
      <c r="B24" s="5">
        <v>44352</v>
      </c>
      <c r="C24" s="5">
        <v>44353</v>
      </c>
      <c r="D24" s="4">
        <v>0</v>
      </c>
      <c r="E24" s="4" t="str">
        <f>VLOOKUP(A24,HOP!A:L,12,0)</f>
        <v>0.00</v>
      </c>
      <c r="F24" s="4" t="str">
        <f>VLOOKUP(A24,HOP!A:C,3,0)</f>
        <v>2138874</v>
      </c>
      <c r="G24" s="4">
        <f t="shared" si="0"/>
        <v>0</v>
      </c>
      <c r="H24" s="4" t="str">
        <f t="shared" si="1"/>
        <v>，2138874</v>
      </c>
      <c r="I24" s="4" t="str">
        <f>VLOOKUP(A24,HOP!A:T,20,0)</f>
        <v>直采</v>
      </c>
    </row>
    <row r="25" s="4" customFormat="1" spans="1:9">
      <c r="A25" s="4">
        <v>15335141952</v>
      </c>
      <c r="B25" s="5">
        <v>44351</v>
      </c>
      <c r="C25" s="5">
        <v>44353</v>
      </c>
      <c r="D25" s="4">
        <v>1900</v>
      </c>
      <c r="E25" s="4" t="str">
        <f>VLOOKUP(A25,HOP!A:L,12,0)</f>
        <v>1900.00</v>
      </c>
      <c r="F25" s="4" t="str">
        <f>VLOOKUP(A25,HOP!A:C,3,0)</f>
        <v>2140588</v>
      </c>
      <c r="G25" s="4">
        <f t="shared" si="0"/>
        <v>0</v>
      </c>
      <c r="H25" s="4" t="str">
        <f t="shared" si="1"/>
        <v>，2140588</v>
      </c>
      <c r="I25" s="4" t="str">
        <f>VLOOKUP(A25,HOP!A:T,20,0)</f>
        <v>直采</v>
      </c>
    </row>
    <row r="26" s="4" customFormat="1" spans="1:9">
      <c r="A26" s="4">
        <v>15335765037</v>
      </c>
      <c r="B26" s="5">
        <v>44350</v>
      </c>
      <c r="C26" s="5">
        <v>44353</v>
      </c>
      <c r="D26" s="4">
        <v>3150</v>
      </c>
      <c r="E26" s="4" t="str">
        <f>VLOOKUP(A26,HOP!A:L,12,0)</f>
        <v>3150.00</v>
      </c>
      <c r="F26" s="4" t="str">
        <f>VLOOKUP(A26,HOP!A:C,3,0)</f>
        <v>2141369</v>
      </c>
      <c r="G26" s="4">
        <f t="shared" si="0"/>
        <v>0</v>
      </c>
      <c r="H26" s="4" t="str">
        <f t="shared" si="1"/>
        <v>，2141369</v>
      </c>
      <c r="I26" s="4" t="str">
        <f>VLOOKUP(A26,HOP!A:T,20,0)</f>
        <v>直采</v>
      </c>
    </row>
    <row r="27" s="4" customFormat="1" spans="1:9">
      <c r="A27" s="4">
        <v>15336499055</v>
      </c>
      <c r="B27" s="5">
        <v>44352</v>
      </c>
      <c r="C27" s="5">
        <v>44353</v>
      </c>
      <c r="D27" s="4">
        <v>912.88</v>
      </c>
      <c r="E27" s="4" t="str">
        <f>VLOOKUP(A27,HOP!A:L,12,0)</f>
        <v>912.88</v>
      </c>
      <c r="F27" s="4" t="str">
        <f>VLOOKUP(A27,HOP!A:C,3,0)</f>
        <v>2142290</v>
      </c>
      <c r="G27" s="4">
        <f t="shared" si="0"/>
        <v>0</v>
      </c>
      <c r="H27" s="4" t="str">
        <f t="shared" si="1"/>
        <v>，2142290</v>
      </c>
      <c r="I27" s="4" t="str">
        <f>VLOOKUP(A27,HOP!A:T,20,0)</f>
        <v>直连</v>
      </c>
    </row>
    <row r="28" s="4" customFormat="1" spans="1:9">
      <c r="A28" s="4">
        <v>15337006796</v>
      </c>
      <c r="B28" s="5">
        <v>44352</v>
      </c>
      <c r="C28" s="5">
        <v>44353</v>
      </c>
      <c r="D28" s="4">
        <v>808</v>
      </c>
      <c r="E28" s="4" t="str">
        <f>VLOOKUP(A28,HOP!A:L,12,0)</f>
        <v>808.00</v>
      </c>
      <c r="F28" s="4" t="str">
        <f>VLOOKUP(A28,HOP!A:C,3,0)</f>
        <v>2142987</v>
      </c>
      <c r="G28" s="4">
        <f t="shared" si="0"/>
        <v>0</v>
      </c>
      <c r="H28" s="4" t="str">
        <f t="shared" si="1"/>
        <v>，2142987</v>
      </c>
      <c r="I28" s="4" t="str">
        <f>VLOOKUP(A28,HOP!A:T,20,0)</f>
        <v>直采</v>
      </c>
    </row>
    <row r="29" s="4" customFormat="1" spans="1:9">
      <c r="A29" s="4">
        <v>15337041410</v>
      </c>
      <c r="B29" s="5">
        <v>44352</v>
      </c>
      <c r="C29" s="5">
        <v>44353</v>
      </c>
      <c r="D29" s="4">
        <v>349</v>
      </c>
      <c r="E29" s="4" t="str">
        <f>VLOOKUP(A29,HOP!A:L,12,0)</f>
        <v>349.00</v>
      </c>
      <c r="F29" s="4" t="str">
        <f>VLOOKUP(A29,HOP!A:C,3,0)</f>
        <v>2143032</v>
      </c>
      <c r="G29" s="4">
        <f t="shared" si="0"/>
        <v>0</v>
      </c>
      <c r="H29" s="4" t="str">
        <f t="shared" si="1"/>
        <v>，2143032</v>
      </c>
      <c r="I29" s="4" t="str">
        <f>VLOOKUP(A29,HOP!A:T,20,0)</f>
        <v>直采</v>
      </c>
    </row>
    <row r="30" s="4" customFormat="1" spans="1:9">
      <c r="A30" s="4">
        <v>15337511921</v>
      </c>
      <c r="B30" s="5">
        <v>44350</v>
      </c>
      <c r="C30" s="5">
        <v>44353</v>
      </c>
      <c r="D30" s="4">
        <v>1500</v>
      </c>
      <c r="E30" s="4" t="str">
        <f>VLOOKUP(A30,HOP!A:L,12,0)</f>
        <v>1500.00</v>
      </c>
      <c r="F30" s="4" t="str">
        <f>VLOOKUP(A30,HOP!A:C,3,0)</f>
        <v>2143600</v>
      </c>
      <c r="G30" s="4">
        <f>D30-E30</f>
        <v>0</v>
      </c>
      <c r="H30" s="4" t="str">
        <f>$H$1&amp;F30</f>
        <v>，2143600</v>
      </c>
      <c r="I30" s="4" t="str">
        <f>VLOOKUP(A30,HOP!A:T,20,0)</f>
        <v>直采</v>
      </c>
    </row>
    <row r="31" s="4" customFormat="1" spans="1:9">
      <c r="A31" s="4">
        <v>15367254811</v>
      </c>
      <c r="B31" s="5">
        <v>44351</v>
      </c>
      <c r="C31" s="5">
        <v>44353</v>
      </c>
      <c r="D31" s="4">
        <v>1241.13</v>
      </c>
      <c r="E31" s="4" t="str">
        <f>VLOOKUP(A31,HOP!A:L,12,0)</f>
        <v>1241.13</v>
      </c>
      <c r="F31" s="4" t="str">
        <f>VLOOKUP(A31,HOP!A:C,3,0)</f>
        <v>2144792</v>
      </c>
      <c r="G31" s="4">
        <f>D31-E31</f>
        <v>0</v>
      </c>
      <c r="H31" s="4" t="str">
        <f>$H$1&amp;F31</f>
        <v>，2144792</v>
      </c>
      <c r="I31" s="4" t="str">
        <f>VLOOKUP(A31,HOP!A:T,20,0)</f>
        <v>直连</v>
      </c>
    </row>
    <row r="32" s="4" customFormat="1" spans="1:9">
      <c r="A32" s="4">
        <v>15519487958</v>
      </c>
      <c r="B32" s="5">
        <v>44352</v>
      </c>
      <c r="C32" s="5">
        <v>44353</v>
      </c>
      <c r="D32" s="4">
        <v>296.31</v>
      </c>
      <c r="E32" s="4" t="str">
        <f>VLOOKUP(A32,HOP!A:L,12,0)</f>
        <v>296.31</v>
      </c>
      <c r="F32" s="4" t="str">
        <f>VLOOKUP(A32,HOP!A:C,3,0)</f>
        <v>2145035</v>
      </c>
      <c r="G32" s="4">
        <f>D32-E32</f>
        <v>0</v>
      </c>
      <c r="H32" s="4" t="str">
        <f>$H$1&amp;F32</f>
        <v>，2145035</v>
      </c>
      <c r="I32" s="4" t="str">
        <f>VLOOKUP(A32,HOP!A:T,20,0)</f>
        <v>直连</v>
      </c>
    </row>
    <row r="33" s="4" customFormat="1" spans="1:9">
      <c r="A33" s="4">
        <v>15519592767</v>
      </c>
      <c r="B33" s="5">
        <v>44352</v>
      </c>
      <c r="C33" s="5">
        <v>44353</v>
      </c>
      <c r="D33" s="4">
        <v>375.44</v>
      </c>
      <c r="E33" s="4" t="str">
        <f>VLOOKUP(A33,HOP!A:L,12,0)</f>
        <v>375.44</v>
      </c>
      <c r="F33" s="4" t="str">
        <f>VLOOKUP(A33,HOP!A:C,3,0)</f>
        <v>2145048</v>
      </c>
      <c r="G33" s="4">
        <f>D33-E33</f>
        <v>0</v>
      </c>
      <c r="H33" s="4" t="str">
        <f>$H$1&amp;F33</f>
        <v>，2145048</v>
      </c>
      <c r="I33" s="4" t="str">
        <f>VLOOKUP(A33,HOP!A:T,20,0)</f>
        <v>直连</v>
      </c>
    </row>
    <row r="34" s="4" customFormat="1" spans="1:9">
      <c r="A34" s="4">
        <v>15520649774</v>
      </c>
      <c r="B34" s="5">
        <v>44352</v>
      </c>
      <c r="C34" s="5">
        <v>44353</v>
      </c>
      <c r="D34" s="4">
        <v>670</v>
      </c>
      <c r="E34" s="4" t="str">
        <f>VLOOKUP(A34,HOP!A:L,12,0)</f>
        <v>670.00</v>
      </c>
      <c r="F34" s="4" t="str">
        <f>VLOOKUP(A34,HOP!A:C,3,0)</f>
        <v>2145312</v>
      </c>
      <c r="G34" s="4">
        <f>D34-E34</f>
        <v>0</v>
      </c>
      <c r="H34" s="4" t="str">
        <f>$H$1&amp;F34</f>
        <v>，2145312</v>
      </c>
      <c r="I34" s="4" t="str">
        <f>VLOOKUP(A34,HOP!A:T,20,0)</f>
        <v>直采</v>
      </c>
    </row>
    <row r="35" s="4" customFormat="1" spans="1:9">
      <c r="A35" s="4">
        <v>15521098536</v>
      </c>
      <c r="B35" s="5">
        <v>44352</v>
      </c>
      <c r="C35" s="5">
        <v>44353</v>
      </c>
      <c r="D35" s="4">
        <v>183.2</v>
      </c>
      <c r="E35" s="4" t="str">
        <f>VLOOKUP(A35,HOP!A:L,12,0)</f>
        <v>183.20</v>
      </c>
      <c r="F35" s="4" t="str">
        <f>VLOOKUP(A35,HOP!A:C,3,0)</f>
        <v>2145430</v>
      </c>
      <c r="G35" s="4">
        <f>D35-E35</f>
        <v>0</v>
      </c>
      <c r="H35" s="4" t="str">
        <f>$H$1&amp;F35</f>
        <v>，2145430</v>
      </c>
      <c r="I35" s="4" t="str">
        <f>VLOOKUP(A35,HOP!A:T,20,0)</f>
        <v>直连</v>
      </c>
    </row>
    <row r="36" s="4" customFormat="1" hidden="1" spans="1:9">
      <c r="A36" s="4">
        <v>15527232127</v>
      </c>
      <c r="B36" s="5">
        <v>44352</v>
      </c>
      <c r="C36" s="5">
        <v>44353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>D36-E36</f>
        <v>#N/A</v>
      </c>
      <c r="H36" s="4" t="e">
        <f>$H$1&amp;F36</f>
        <v>#N/A</v>
      </c>
      <c r="I36" s="4" t="e">
        <f>VLOOKUP(A36,HOP!A:T,20,0)</f>
        <v>#N/A</v>
      </c>
    </row>
    <row r="37" s="4" customFormat="1" spans="1:9">
      <c r="A37" s="4">
        <v>15527525428</v>
      </c>
      <c r="B37" s="5">
        <v>44352</v>
      </c>
      <c r="C37" s="5">
        <v>44353</v>
      </c>
      <c r="D37" s="4">
        <v>1350</v>
      </c>
      <c r="E37" s="4" t="str">
        <f>VLOOKUP(A37,HOP!A:L,12,0)</f>
        <v>1350.00</v>
      </c>
      <c r="F37" s="4" t="str">
        <f>VLOOKUP(A37,HOP!A:C,3,0)</f>
        <v>2145766</v>
      </c>
      <c r="G37" s="4">
        <f>D37-E37</f>
        <v>0</v>
      </c>
      <c r="H37" s="4" t="str">
        <f>$H$1&amp;F37</f>
        <v>，2145766</v>
      </c>
      <c r="I37" s="4" t="str">
        <f>VLOOKUP(A37,HOP!A:T,20,0)</f>
        <v>直采</v>
      </c>
    </row>
    <row r="38" s="4" customFormat="1" spans="1:9">
      <c r="A38" s="4">
        <v>15527609756</v>
      </c>
      <c r="B38" s="5">
        <v>44352</v>
      </c>
      <c r="C38" s="5">
        <v>44353</v>
      </c>
      <c r="D38" s="4">
        <v>124.47</v>
      </c>
      <c r="E38" s="4" t="str">
        <f>VLOOKUP(A38,HOP!A:L,12,0)</f>
        <v>124.47</v>
      </c>
      <c r="F38" s="4" t="str">
        <f>VLOOKUP(A38,HOP!A:C,3,0)</f>
        <v>2145783</v>
      </c>
      <c r="G38" s="4">
        <f>D38-E38</f>
        <v>0</v>
      </c>
      <c r="H38" s="4" t="str">
        <f>$H$1&amp;F38</f>
        <v>，2145783</v>
      </c>
      <c r="I38" s="4" t="str">
        <f>VLOOKUP(A38,HOP!A:T,20,0)</f>
        <v>直连</v>
      </c>
    </row>
    <row r="39" s="4" customFormat="1" spans="1:9">
      <c r="A39" s="4">
        <v>15527626356</v>
      </c>
      <c r="B39" s="5">
        <v>44352</v>
      </c>
      <c r="C39" s="5">
        <v>44353</v>
      </c>
      <c r="D39" s="4">
        <v>172.32</v>
      </c>
      <c r="E39" s="4" t="str">
        <f>VLOOKUP(A39,HOP!A:L,12,0)</f>
        <v>172.32</v>
      </c>
      <c r="F39" s="4" t="str">
        <f>VLOOKUP(A39,HOP!A:C,3,0)</f>
        <v>2145788</v>
      </c>
      <c r="G39" s="4">
        <f>D39-E39</f>
        <v>0</v>
      </c>
      <c r="H39" s="4" t="str">
        <f>$H$1&amp;F39</f>
        <v>，2145788</v>
      </c>
      <c r="I39" s="4" t="str">
        <f>VLOOKUP(A39,HOP!A:T,20,0)</f>
        <v>直连</v>
      </c>
    </row>
    <row r="40" s="4" customFormat="1" spans="1:9">
      <c r="A40" s="4">
        <v>15528003305</v>
      </c>
      <c r="B40" s="5">
        <v>44352</v>
      </c>
      <c r="C40" s="5">
        <v>44353</v>
      </c>
      <c r="D40" s="4">
        <v>308</v>
      </c>
      <c r="E40" s="4" t="str">
        <f>VLOOKUP(A40,HOP!A:L,12,0)</f>
        <v>308.00</v>
      </c>
      <c r="F40" s="4" t="str">
        <f>VLOOKUP(A40,HOP!A:C,3,0)</f>
        <v>2145897</v>
      </c>
      <c r="G40" s="4">
        <f>D40-E40</f>
        <v>0</v>
      </c>
      <c r="H40" s="4" t="str">
        <f>$H$1&amp;F40</f>
        <v>，2145897</v>
      </c>
      <c r="I40" s="4" t="str">
        <f>VLOOKUP(A40,HOP!A:T,20,0)</f>
        <v>Saas酒店</v>
      </c>
    </row>
    <row r="41" s="4" customFormat="1" hidden="1" spans="1:9">
      <c r="A41" s="4">
        <v>15528134054</v>
      </c>
      <c r="B41" s="5">
        <v>44352</v>
      </c>
      <c r="C41" s="5">
        <v>44353</v>
      </c>
      <c r="D41" s="4">
        <v>0</v>
      </c>
      <c r="E41" s="4" t="str">
        <f>VLOOKUP(A41,HOP!A:L,12,0)</f>
        <v>0.00</v>
      </c>
      <c r="F41" s="4" t="str">
        <f>VLOOKUP(A41,HOP!A:C,3,0)</f>
        <v>2145941</v>
      </c>
      <c r="G41" s="4">
        <f>D41-E41</f>
        <v>0</v>
      </c>
      <c r="H41" s="4" t="str">
        <f>$H$1&amp;F41</f>
        <v>，2145941</v>
      </c>
      <c r="I41" s="4" t="str">
        <f>VLOOKUP(A41,HOP!A:T,20,0)</f>
        <v>直连</v>
      </c>
    </row>
    <row r="42" s="4" customFormat="1" spans="1:9">
      <c r="A42" s="4">
        <v>15529912050</v>
      </c>
      <c r="B42" s="5">
        <v>44352</v>
      </c>
      <c r="C42" s="5">
        <v>44353</v>
      </c>
      <c r="D42" s="4">
        <v>500.86</v>
      </c>
      <c r="E42" s="4" t="str">
        <f>VLOOKUP(A42,HOP!A:L,12,0)</f>
        <v>500.86</v>
      </c>
      <c r="F42" s="4" t="str">
        <f>VLOOKUP(A42,HOP!A:C,3,0)</f>
        <v>2146471</v>
      </c>
      <c r="G42" s="4">
        <f>D42-E42</f>
        <v>0</v>
      </c>
      <c r="H42" s="4" t="str">
        <f>$H$1&amp;F42</f>
        <v>，2146471</v>
      </c>
      <c r="I42" s="4" t="str">
        <f>VLOOKUP(A42,HOP!A:T,20,0)</f>
        <v>直连</v>
      </c>
    </row>
    <row r="43" s="4" customFormat="1" spans="1:9">
      <c r="A43" s="4">
        <v>15530508161</v>
      </c>
      <c r="B43" s="5">
        <v>44352</v>
      </c>
      <c r="C43" s="5">
        <v>44353</v>
      </c>
      <c r="D43" s="4">
        <v>234.39</v>
      </c>
      <c r="E43" s="4" t="str">
        <f>VLOOKUP(A43,HOP!A:L,12,0)</f>
        <v>234.39</v>
      </c>
      <c r="F43" s="4" t="str">
        <f>VLOOKUP(A43,HOP!A:C,3,0)</f>
        <v>2146689</v>
      </c>
      <c r="G43" s="4">
        <f>D43-E43</f>
        <v>0</v>
      </c>
      <c r="H43" s="4" t="str">
        <f>$H$1&amp;F43</f>
        <v>，2146689</v>
      </c>
      <c r="I43" s="4" t="str">
        <f>VLOOKUP(A43,HOP!A:T,20,0)</f>
        <v>直连</v>
      </c>
    </row>
    <row r="45" spans="4:4">
      <c r="D45" s="4">
        <f>SUM(D2:D44)</f>
        <v>22964.96</v>
      </c>
    </row>
    <row r="46" spans="4:4">
      <c r="D46" s="6" t="s">
        <v>131</v>
      </c>
    </row>
    <row r="49" spans="1:3">
      <c r="A49" s="4" t="s">
        <v>132</v>
      </c>
      <c r="C49" s="4">
        <v>12665</v>
      </c>
    </row>
    <row r="50" spans="1:3">
      <c r="A50" s="4" t="s">
        <v>133</v>
      </c>
      <c r="C50" s="4">
        <v>9941.96</v>
      </c>
    </row>
    <row r="51" spans="1:3">
      <c r="A51" s="4" t="s">
        <v>134</v>
      </c>
      <c r="C51" s="4">
        <v>358</v>
      </c>
    </row>
    <row r="52" spans="1:3">
      <c r="A52" s="4" t="s">
        <v>135</v>
      </c>
      <c r="C52" s="4">
        <f>SUBTOTAL(9,C49:C51)</f>
        <v>22964.96</v>
      </c>
    </row>
  </sheetData>
  <autoFilter ref="A1:XFD49">
    <filterColumn colId="3">
      <filters blank="1">
        <filter val="50"/>
        <filter val="1350"/>
        <filter val="3150"/>
        <filter val="22964.96 CNY"/>
        <filter val="396.19"/>
        <filter val="220"/>
        <filter val="462"/>
        <filter val="183.2"/>
        <filter val="167.3"/>
        <filter val="22964.96"/>
        <filter val="1213.38"/>
        <filter val="297.29"/>
        <filter val="606.69"/>
        <filter val="270"/>
        <filter val="670"/>
        <filter val="296.31"/>
        <filter val="172.32"/>
        <filter val="376"/>
        <filter val="234.39"/>
        <filter val="1500"/>
        <filter val="1900"/>
        <filter val="215.41"/>
        <filter val="1241.13"/>
        <filter val="375.44"/>
        <filter val="194.85"/>
        <filter val="500.86"/>
        <filter val="124.47"/>
        <filter val="308"/>
        <filter val="808"/>
        <filter val="886.88"/>
        <filter val="912.88"/>
        <filter val="349"/>
        <filter val="117.09"/>
        <filter val="377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13</v>
      </c>
      <c r="F1" s="2" t="s">
        <v>5</v>
      </c>
      <c r="G1" s="2" t="s">
        <v>6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</row>
    <row r="2" s="1" customFormat="1" spans="1:20">
      <c r="A2" s="3">
        <v>15332602447</v>
      </c>
      <c r="B2" s="1" t="s">
        <v>153</v>
      </c>
      <c r="C2" s="1" t="s">
        <v>154</v>
      </c>
      <c r="D2" s="1" t="s">
        <v>155</v>
      </c>
      <c r="E2" s="1" t="s">
        <v>29</v>
      </c>
      <c r="F2" s="1" t="s">
        <v>156</v>
      </c>
      <c r="G2" s="1" t="s">
        <v>157</v>
      </c>
      <c r="H2" s="1" t="s">
        <v>158</v>
      </c>
      <c r="I2" s="1" t="s">
        <v>159</v>
      </c>
      <c r="J2" s="1" t="s">
        <v>160</v>
      </c>
      <c r="K2" s="1" t="s">
        <v>159</v>
      </c>
      <c r="L2" s="1" t="s">
        <v>159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</row>
    <row r="3" s="1" customFormat="1" spans="1:20">
      <c r="A3" s="3">
        <v>15333680067</v>
      </c>
      <c r="B3" s="1" t="s">
        <v>168</v>
      </c>
      <c r="C3" s="1" t="s">
        <v>169</v>
      </c>
      <c r="D3" s="1" t="s">
        <v>170</v>
      </c>
      <c r="E3" s="1" t="s">
        <v>87</v>
      </c>
      <c r="F3" s="1" t="s">
        <v>157</v>
      </c>
      <c r="G3" s="1" t="s">
        <v>171</v>
      </c>
      <c r="H3" s="1" t="s">
        <v>158</v>
      </c>
      <c r="I3" s="1" t="s">
        <v>162</v>
      </c>
      <c r="J3" s="1" t="s">
        <v>160</v>
      </c>
      <c r="K3" s="1" t="s">
        <v>162</v>
      </c>
      <c r="L3" s="1" t="s">
        <v>162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172</v>
      </c>
      <c r="R3" s="1" t="s">
        <v>165</v>
      </c>
      <c r="S3" s="1" t="s">
        <v>166</v>
      </c>
      <c r="T3" s="1" t="s">
        <v>130</v>
      </c>
    </row>
    <row r="4" s="1" customFormat="1" spans="1:20">
      <c r="A4" s="3">
        <v>15333681748</v>
      </c>
      <c r="B4" s="1" t="s">
        <v>168</v>
      </c>
      <c r="C4" s="1" t="s">
        <v>173</v>
      </c>
      <c r="D4" s="1" t="s">
        <v>170</v>
      </c>
      <c r="E4" s="1" t="s">
        <v>89</v>
      </c>
      <c r="F4" s="1" t="s">
        <v>157</v>
      </c>
      <c r="G4" s="1" t="s">
        <v>171</v>
      </c>
      <c r="H4" s="1" t="s">
        <v>158</v>
      </c>
      <c r="I4" s="1" t="s">
        <v>162</v>
      </c>
      <c r="J4" s="1" t="s">
        <v>160</v>
      </c>
      <c r="K4" s="1" t="s">
        <v>162</v>
      </c>
      <c r="L4" s="1" t="s">
        <v>162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174</v>
      </c>
      <c r="R4" s="1" t="s">
        <v>165</v>
      </c>
      <c r="S4" s="1" t="s">
        <v>166</v>
      </c>
      <c r="T4" s="1" t="s">
        <v>130</v>
      </c>
    </row>
    <row r="5" s="1" customFormat="1" spans="1:20">
      <c r="A5" s="3">
        <v>15335141952</v>
      </c>
      <c r="B5" s="1" t="s">
        <v>175</v>
      </c>
      <c r="C5" s="1" t="s">
        <v>176</v>
      </c>
      <c r="D5" s="1" t="s">
        <v>177</v>
      </c>
      <c r="E5" s="1" t="s">
        <v>92</v>
      </c>
      <c r="F5" s="1" t="s">
        <v>156</v>
      </c>
      <c r="G5" s="1" t="s">
        <v>171</v>
      </c>
      <c r="H5" s="1" t="s">
        <v>158</v>
      </c>
      <c r="I5" s="1" t="s">
        <v>178</v>
      </c>
      <c r="J5" s="1" t="s">
        <v>160</v>
      </c>
      <c r="K5" s="1" t="s">
        <v>178</v>
      </c>
      <c r="L5" s="1" t="s">
        <v>178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179</v>
      </c>
      <c r="R5" s="1" t="s">
        <v>165</v>
      </c>
      <c r="S5" s="1" t="s">
        <v>166</v>
      </c>
      <c r="T5" s="1" t="s">
        <v>130</v>
      </c>
    </row>
    <row r="6" s="1" customFormat="1" spans="1:20">
      <c r="A6" s="3">
        <v>15335717593</v>
      </c>
      <c r="B6" s="1" t="s">
        <v>180</v>
      </c>
      <c r="C6" s="1" t="s">
        <v>181</v>
      </c>
      <c r="D6" s="1" t="s">
        <v>182</v>
      </c>
      <c r="E6" s="1" t="s">
        <v>35</v>
      </c>
      <c r="F6" s="1" t="s">
        <v>156</v>
      </c>
      <c r="G6" s="1" t="s">
        <v>157</v>
      </c>
      <c r="H6" s="1" t="s">
        <v>158</v>
      </c>
      <c r="I6" s="1" t="s">
        <v>183</v>
      </c>
      <c r="J6" s="1" t="s">
        <v>160</v>
      </c>
      <c r="K6" s="1" t="s">
        <v>183</v>
      </c>
      <c r="L6" s="1" t="s">
        <v>183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184</v>
      </c>
      <c r="R6" s="1" t="s">
        <v>165</v>
      </c>
      <c r="S6" s="1" t="s">
        <v>166</v>
      </c>
      <c r="T6" s="1" t="s">
        <v>167</v>
      </c>
    </row>
    <row r="7" s="1" customFormat="1" spans="1:20">
      <c r="A7" s="3">
        <v>15335765037</v>
      </c>
      <c r="B7" s="1" t="s">
        <v>180</v>
      </c>
      <c r="C7" s="1" t="s">
        <v>185</v>
      </c>
      <c r="D7" s="1" t="s">
        <v>177</v>
      </c>
      <c r="E7" s="1" t="s">
        <v>93</v>
      </c>
      <c r="F7" s="1" t="s">
        <v>186</v>
      </c>
      <c r="G7" s="1" t="s">
        <v>171</v>
      </c>
      <c r="H7" s="1" t="s">
        <v>158</v>
      </c>
      <c r="I7" s="1" t="s">
        <v>187</v>
      </c>
      <c r="J7" s="1" t="s">
        <v>160</v>
      </c>
      <c r="K7" s="1" t="s">
        <v>187</v>
      </c>
      <c r="L7" s="1" t="s">
        <v>187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188</v>
      </c>
      <c r="R7" s="1" t="s">
        <v>165</v>
      </c>
      <c r="S7" s="1" t="s">
        <v>166</v>
      </c>
      <c r="T7" s="1" t="s">
        <v>130</v>
      </c>
    </row>
    <row r="8" s="1" customFormat="1" spans="1:20">
      <c r="A8" s="3">
        <v>15336499055</v>
      </c>
      <c r="B8" s="1" t="s">
        <v>180</v>
      </c>
      <c r="C8" s="1" t="s">
        <v>189</v>
      </c>
      <c r="D8" s="1" t="s">
        <v>190</v>
      </c>
      <c r="E8" s="1" t="s">
        <v>96</v>
      </c>
      <c r="F8" s="1" t="s">
        <v>157</v>
      </c>
      <c r="G8" s="1" t="s">
        <v>171</v>
      </c>
      <c r="H8" s="1" t="s">
        <v>158</v>
      </c>
      <c r="I8" s="1" t="s">
        <v>191</v>
      </c>
      <c r="J8" s="1" t="s">
        <v>160</v>
      </c>
      <c r="K8" s="1" t="s">
        <v>191</v>
      </c>
      <c r="L8" s="1" t="s">
        <v>191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192</v>
      </c>
      <c r="R8" s="1" t="s">
        <v>165</v>
      </c>
      <c r="S8" s="1" t="s">
        <v>166</v>
      </c>
      <c r="T8" s="1" t="s">
        <v>167</v>
      </c>
    </row>
    <row r="9" s="1" customFormat="1" spans="1:20">
      <c r="A9" s="3">
        <v>15337006796</v>
      </c>
      <c r="B9" s="1" t="s">
        <v>186</v>
      </c>
      <c r="C9" s="1" t="s">
        <v>193</v>
      </c>
      <c r="D9" s="1" t="s">
        <v>194</v>
      </c>
      <c r="E9" s="1" t="s">
        <v>98</v>
      </c>
      <c r="F9" s="1" t="s">
        <v>157</v>
      </c>
      <c r="G9" s="1" t="s">
        <v>171</v>
      </c>
      <c r="H9" s="1" t="s">
        <v>158</v>
      </c>
      <c r="I9" s="1" t="s">
        <v>195</v>
      </c>
      <c r="J9" s="1" t="s">
        <v>160</v>
      </c>
      <c r="K9" s="1" t="s">
        <v>195</v>
      </c>
      <c r="L9" s="1" t="s">
        <v>195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196</v>
      </c>
      <c r="R9" s="1" t="s">
        <v>165</v>
      </c>
      <c r="S9" s="1" t="s">
        <v>166</v>
      </c>
      <c r="T9" s="1" t="s">
        <v>130</v>
      </c>
    </row>
    <row r="10" s="1" customFormat="1" spans="1:20">
      <c r="A10" s="3">
        <v>15337041410</v>
      </c>
      <c r="B10" s="1" t="s">
        <v>186</v>
      </c>
      <c r="C10" s="1" t="s">
        <v>197</v>
      </c>
      <c r="D10" s="1" t="s">
        <v>194</v>
      </c>
      <c r="E10" s="1" t="s">
        <v>100</v>
      </c>
      <c r="F10" s="1" t="s">
        <v>157</v>
      </c>
      <c r="G10" s="1" t="s">
        <v>171</v>
      </c>
      <c r="H10" s="1" t="s">
        <v>158</v>
      </c>
      <c r="I10" s="1" t="s">
        <v>198</v>
      </c>
      <c r="J10" s="1" t="s">
        <v>160</v>
      </c>
      <c r="K10" s="1" t="s">
        <v>198</v>
      </c>
      <c r="L10" s="1" t="s">
        <v>198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199</v>
      </c>
      <c r="R10" s="1" t="s">
        <v>165</v>
      </c>
      <c r="S10" s="1" t="s">
        <v>166</v>
      </c>
      <c r="T10" s="1" t="s">
        <v>130</v>
      </c>
    </row>
    <row r="11" s="1" customFormat="1" spans="1:20">
      <c r="A11" s="3">
        <v>15337511921</v>
      </c>
      <c r="B11" s="1" t="s">
        <v>186</v>
      </c>
      <c r="C11" s="1" t="s">
        <v>200</v>
      </c>
      <c r="D11" s="1" t="s">
        <v>201</v>
      </c>
      <c r="E11" s="1" t="s">
        <v>102</v>
      </c>
      <c r="F11" s="1" t="s">
        <v>186</v>
      </c>
      <c r="G11" s="1" t="s">
        <v>171</v>
      </c>
      <c r="H11" s="1" t="s">
        <v>158</v>
      </c>
      <c r="I11" s="1" t="s">
        <v>202</v>
      </c>
      <c r="J11" s="1" t="s">
        <v>160</v>
      </c>
      <c r="K11" s="1" t="s">
        <v>202</v>
      </c>
      <c r="L11" s="1" t="s">
        <v>202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203</v>
      </c>
      <c r="R11" s="1" t="s">
        <v>165</v>
      </c>
      <c r="S11" s="1" t="s">
        <v>166</v>
      </c>
      <c r="T11" s="1" t="s">
        <v>130</v>
      </c>
    </row>
    <row r="12" s="1" customFormat="1" spans="1:20">
      <c r="A12" s="3">
        <v>15337787236</v>
      </c>
      <c r="B12" s="1" t="s">
        <v>186</v>
      </c>
      <c r="C12" s="1" t="s">
        <v>204</v>
      </c>
      <c r="D12" s="1" t="s">
        <v>205</v>
      </c>
      <c r="E12" s="1" t="s">
        <v>38</v>
      </c>
      <c r="F12" s="1" t="s">
        <v>156</v>
      </c>
      <c r="G12" s="1" t="s">
        <v>157</v>
      </c>
      <c r="H12" s="1" t="s">
        <v>158</v>
      </c>
      <c r="I12" s="1" t="s">
        <v>206</v>
      </c>
      <c r="J12" s="1" t="s">
        <v>160</v>
      </c>
      <c r="K12" s="1" t="s">
        <v>206</v>
      </c>
      <c r="L12" s="1" t="s">
        <v>206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207</v>
      </c>
      <c r="R12" s="1" t="s">
        <v>165</v>
      </c>
      <c r="S12" s="1" t="s">
        <v>166</v>
      </c>
      <c r="T12" s="1" t="s">
        <v>167</v>
      </c>
    </row>
    <row r="13" s="1" customFormat="1" spans="1:20">
      <c r="A13" s="3">
        <v>15337998129</v>
      </c>
      <c r="B13" s="1" t="s">
        <v>156</v>
      </c>
      <c r="C13" s="1" t="s">
        <v>208</v>
      </c>
      <c r="D13" s="1" t="s">
        <v>209</v>
      </c>
      <c r="E13" s="1" t="s">
        <v>41</v>
      </c>
      <c r="F13" s="1" t="s">
        <v>156</v>
      </c>
      <c r="G13" s="1" t="s">
        <v>157</v>
      </c>
      <c r="H13" s="1" t="s">
        <v>158</v>
      </c>
      <c r="I13" s="1" t="s">
        <v>210</v>
      </c>
      <c r="J13" s="1" t="s">
        <v>160</v>
      </c>
      <c r="K13" s="1" t="s">
        <v>210</v>
      </c>
      <c r="L13" s="1" t="s">
        <v>210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211</v>
      </c>
      <c r="R13" s="1" t="s">
        <v>165</v>
      </c>
      <c r="S13" s="1" t="s">
        <v>166</v>
      </c>
      <c r="T13" s="1" t="s">
        <v>130</v>
      </c>
    </row>
    <row r="14" s="1" customFormat="1" spans="1:20">
      <c r="A14" s="3">
        <v>15338059939</v>
      </c>
      <c r="B14" s="1" t="s">
        <v>156</v>
      </c>
      <c r="C14" s="1" t="s">
        <v>212</v>
      </c>
      <c r="D14" s="1" t="s">
        <v>213</v>
      </c>
      <c r="E14" s="1" t="s">
        <v>44</v>
      </c>
      <c r="F14" s="1" t="s">
        <v>156</v>
      </c>
      <c r="G14" s="1" t="s">
        <v>157</v>
      </c>
      <c r="H14" s="1" t="s">
        <v>158</v>
      </c>
      <c r="I14" s="1" t="s">
        <v>214</v>
      </c>
      <c r="J14" s="1" t="s">
        <v>160</v>
      </c>
      <c r="K14" s="1" t="s">
        <v>214</v>
      </c>
      <c r="L14" s="1" t="s">
        <v>214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215</v>
      </c>
      <c r="R14" s="1" t="s">
        <v>165</v>
      </c>
      <c r="S14" s="1" t="s">
        <v>166</v>
      </c>
      <c r="T14" s="1" t="s">
        <v>167</v>
      </c>
    </row>
    <row r="15" s="1" customFormat="1" spans="1:20">
      <c r="A15" s="3">
        <v>15338112491</v>
      </c>
      <c r="B15" s="1" t="s">
        <v>156</v>
      </c>
      <c r="C15" s="1" t="s">
        <v>216</v>
      </c>
      <c r="D15" s="1" t="s">
        <v>217</v>
      </c>
      <c r="E15" s="1" t="s">
        <v>47</v>
      </c>
      <c r="F15" s="1" t="s">
        <v>156</v>
      </c>
      <c r="G15" s="1" t="s">
        <v>157</v>
      </c>
      <c r="H15" s="1" t="s">
        <v>158</v>
      </c>
      <c r="I15" s="1" t="s">
        <v>218</v>
      </c>
      <c r="J15" s="1" t="s">
        <v>160</v>
      </c>
      <c r="K15" s="1" t="s">
        <v>218</v>
      </c>
      <c r="L15" s="1" t="s">
        <v>218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219</v>
      </c>
      <c r="R15" s="1" t="s">
        <v>165</v>
      </c>
      <c r="S15" s="1" t="s">
        <v>166</v>
      </c>
      <c r="T15" s="1" t="s">
        <v>167</v>
      </c>
    </row>
    <row r="16" s="1" customFormat="1" spans="1:20">
      <c r="A16" s="3">
        <v>15338172512</v>
      </c>
      <c r="B16" s="1" t="s">
        <v>156</v>
      </c>
      <c r="C16" s="1" t="s">
        <v>220</v>
      </c>
      <c r="D16" s="1" t="s">
        <v>221</v>
      </c>
      <c r="E16" s="1" t="s">
        <v>50</v>
      </c>
      <c r="F16" s="1" t="s">
        <v>156</v>
      </c>
      <c r="G16" s="1" t="s">
        <v>157</v>
      </c>
      <c r="H16" s="1" t="s">
        <v>158</v>
      </c>
      <c r="I16" s="1" t="s">
        <v>222</v>
      </c>
      <c r="J16" s="1" t="s">
        <v>160</v>
      </c>
      <c r="K16" s="1" t="s">
        <v>222</v>
      </c>
      <c r="L16" s="1" t="s">
        <v>222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223</v>
      </c>
      <c r="R16" s="1" t="s">
        <v>165</v>
      </c>
      <c r="S16" s="1" t="s">
        <v>166</v>
      </c>
      <c r="T16" s="1" t="s">
        <v>167</v>
      </c>
    </row>
    <row r="17" s="1" customFormat="1" spans="1:20">
      <c r="A17" s="3">
        <v>15338366213</v>
      </c>
      <c r="B17" s="1" t="s">
        <v>156</v>
      </c>
      <c r="C17" s="1" t="s">
        <v>224</v>
      </c>
      <c r="D17" s="1" t="s">
        <v>225</v>
      </c>
      <c r="E17" s="1" t="s">
        <v>53</v>
      </c>
      <c r="F17" s="1" t="s">
        <v>156</v>
      </c>
      <c r="G17" s="1" t="s">
        <v>157</v>
      </c>
      <c r="H17" s="1" t="s">
        <v>158</v>
      </c>
      <c r="I17" s="1" t="s">
        <v>226</v>
      </c>
      <c r="J17" s="1" t="s">
        <v>160</v>
      </c>
      <c r="K17" s="1" t="s">
        <v>226</v>
      </c>
      <c r="L17" s="1" t="s">
        <v>226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227</v>
      </c>
      <c r="R17" s="1" t="s">
        <v>165</v>
      </c>
      <c r="S17" s="1" t="s">
        <v>166</v>
      </c>
      <c r="T17" s="1" t="s">
        <v>167</v>
      </c>
    </row>
    <row r="18" s="1" customFormat="1" spans="1:20">
      <c r="A18" s="3">
        <v>15338723171</v>
      </c>
      <c r="B18" s="1" t="s">
        <v>156</v>
      </c>
      <c r="C18" s="1" t="s">
        <v>228</v>
      </c>
      <c r="D18" s="1" t="s">
        <v>229</v>
      </c>
      <c r="E18" s="1" t="s">
        <v>56</v>
      </c>
      <c r="F18" s="1" t="s">
        <v>156</v>
      </c>
      <c r="G18" s="1" t="s">
        <v>157</v>
      </c>
      <c r="H18" s="1" t="s">
        <v>158</v>
      </c>
      <c r="I18" s="1" t="s">
        <v>230</v>
      </c>
      <c r="J18" s="1" t="s">
        <v>160</v>
      </c>
      <c r="K18" s="1" t="s">
        <v>230</v>
      </c>
      <c r="L18" s="1" t="s">
        <v>230</v>
      </c>
      <c r="M18" s="1" t="s">
        <v>161</v>
      </c>
      <c r="N18" s="1" t="s">
        <v>161</v>
      </c>
      <c r="O18" s="1" t="s">
        <v>162</v>
      </c>
      <c r="P18" s="1" t="s">
        <v>163</v>
      </c>
      <c r="Q18" s="1" t="s">
        <v>231</v>
      </c>
      <c r="R18" s="1" t="s">
        <v>165</v>
      </c>
      <c r="S18" s="1" t="s">
        <v>166</v>
      </c>
      <c r="T18" s="1" t="s">
        <v>232</v>
      </c>
    </row>
    <row r="19" s="1" customFormat="1" spans="1:20">
      <c r="A19" s="3">
        <v>15348849659</v>
      </c>
      <c r="B19" s="1" t="s">
        <v>156</v>
      </c>
      <c r="C19" s="1" t="s">
        <v>233</v>
      </c>
      <c r="D19" s="1" t="s">
        <v>213</v>
      </c>
      <c r="E19" s="1" t="s">
        <v>57</v>
      </c>
      <c r="F19" s="1" t="s">
        <v>156</v>
      </c>
      <c r="G19" s="1" t="s">
        <v>157</v>
      </c>
      <c r="H19" s="1" t="s">
        <v>158</v>
      </c>
      <c r="I19" s="1" t="s">
        <v>234</v>
      </c>
      <c r="J19" s="1" t="s">
        <v>160</v>
      </c>
      <c r="K19" s="1" t="s">
        <v>234</v>
      </c>
      <c r="L19" s="1" t="s">
        <v>234</v>
      </c>
      <c r="M19" s="1" t="s">
        <v>161</v>
      </c>
      <c r="N19" s="1" t="s">
        <v>161</v>
      </c>
      <c r="O19" s="1" t="s">
        <v>162</v>
      </c>
      <c r="P19" s="1" t="s">
        <v>163</v>
      </c>
      <c r="Q19" s="1" t="s">
        <v>235</v>
      </c>
      <c r="R19" s="1" t="s">
        <v>165</v>
      </c>
      <c r="S19" s="1" t="s">
        <v>166</v>
      </c>
      <c r="T19" s="1" t="s">
        <v>167</v>
      </c>
    </row>
    <row r="20" s="1" customFormat="1" spans="1:20">
      <c r="A20" s="3">
        <v>15349019272</v>
      </c>
      <c r="B20" s="1" t="s">
        <v>156</v>
      </c>
      <c r="C20" s="1" t="s">
        <v>236</v>
      </c>
      <c r="D20" s="1" t="s">
        <v>213</v>
      </c>
      <c r="E20" s="1" t="s">
        <v>58</v>
      </c>
      <c r="F20" s="1" t="s">
        <v>156</v>
      </c>
      <c r="G20" s="1" t="s">
        <v>157</v>
      </c>
      <c r="H20" s="1" t="s">
        <v>158</v>
      </c>
      <c r="I20" s="1" t="s">
        <v>234</v>
      </c>
      <c r="J20" s="1" t="s">
        <v>160</v>
      </c>
      <c r="K20" s="1" t="s">
        <v>234</v>
      </c>
      <c r="L20" s="1" t="s">
        <v>234</v>
      </c>
      <c r="M20" s="1" t="s">
        <v>161</v>
      </c>
      <c r="N20" s="1" t="s">
        <v>161</v>
      </c>
      <c r="O20" s="1" t="s">
        <v>162</v>
      </c>
      <c r="P20" s="1" t="s">
        <v>163</v>
      </c>
      <c r="Q20" s="1" t="s">
        <v>237</v>
      </c>
      <c r="R20" s="1" t="s">
        <v>165</v>
      </c>
      <c r="S20" s="1" t="s">
        <v>166</v>
      </c>
      <c r="T20" s="1" t="s">
        <v>167</v>
      </c>
    </row>
    <row r="21" s="1" customFormat="1" spans="1:20">
      <c r="A21" s="3">
        <v>15349006014</v>
      </c>
      <c r="B21" s="1" t="s">
        <v>156</v>
      </c>
      <c r="C21" s="1" t="s">
        <v>238</v>
      </c>
      <c r="D21" s="1" t="s">
        <v>209</v>
      </c>
      <c r="E21" s="1" t="s">
        <v>60</v>
      </c>
      <c r="F21" s="1" t="s">
        <v>156</v>
      </c>
      <c r="G21" s="1" t="s">
        <v>157</v>
      </c>
      <c r="H21" s="1" t="s">
        <v>158</v>
      </c>
      <c r="I21" s="1" t="s">
        <v>210</v>
      </c>
      <c r="J21" s="1" t="s">
        <v>160</v>
      </c>
      <c r="K21" s="1" t="s">
        <v>210</v>
      </c>
      <c r="L21" s="1" t="s">
        <v>210</v>
      </c>
      <c r="M21" s="1" t="s">
        <v>161</v>
      </c>
      <c r="N21" s="1" t="s">
        <v>161</v>
      </c>
      <c r="O21" s="1" t="s">
        <v>162</v>
      </c>
      <c r="P21" s="1" t="s">
        <v>163</v>
      </c>
      <c r="Q21" s="1" t="s">
        <v>239</v>
      </c>
      <c r="R21" s="1" t="s">
        <v>165</v>
      </c>
      <c r="S21" s="1" t="s">
        <v>166</v>
      </c>
      <c r="T21" s="1" t="s">
        <v>130</v>
      </c>
    </row>
    <row r="22" s="1" customFormat="1" spans="1:20">
      <c r="A22" s="3">
        <v>15349187317</v>
      </c>
      <c r="B22" s="1" t="s">
        <v>156</v>
      </c>
      <c r="C22" s="1" t="s">
        <v>240</v>
      </c>
      <c r="D22" s="1" t="s">
        <v>213</v>
      </c>
      <c r="E22" s="1" t="s">
        <v>61</v>
      </c>
      <c r="F22" s="1" t="s">
        <v>156</v>
      </c>
      <c r="G22" s="1" t="s">
        <v>157</v>
      </c>
      <c r="H22" s="1" t="s">
        <v>158</v>
      </c>
      <c r="I22" s="1" t="s">
        <v>234</v>
      </c>
      <c r="J22" s="1" t="s">
        <v>160</v>
      </c>
      <c r="K22" s="1" t="s">
        <v>234</v>
      </c>
      <c r="L22" s="1" t="s">
        <v>234</v>
      </c>
      <c r="M22" s="1" t="s">
        <v>161</v>
      </c>
      <c r="N22" s="1" t="s">
        <v>161</v>
      </c>
      <c r="O22" s="1" t="s">
        <v>162</v>
      </c>
      <c r="P22" s="1" t="s">
        <v>163</v>
      </c>
      <c r="Q22" s="1" t="s">
        <v>241</v>
      </c>
      <c r="R22" s="1" t="s">
        <v>165</v>
      </c>
      <c r="S22" s="1" t="s">
        <v>166</v>
      </c>
      <c r="T22" s="1" t="s">
        <v>167</v>
      </c>
    </row>
    <row r="23" s="1" customFormat="1" spans="1:20">
      <c r="A23" s="3">
        <v>15366905566</v>
      </c>
      <c r="B23" s="1" t="s">
        <v>156</v>
      </c>
      <c r="C23" s="1" t="s">
        <v>242</v>
      </c>
      <c r="D23" s="1" t="s">
        <v>217</v>
      </c>
      <c r="E23" s="1" t="s">
        <v>62</v>
      </c>
      <c r="F23" s="1" t="s">
        <v>156</v>
      </c>
      <c r="G23" s="1" t="s">
        <v>157</v>
      </c>
      <c r="H23" s="1" t="s">
        <v>158</v>
      </c>
      <c r="I23" s="1" t="s">
        <v>218</v>
      </c>
      <c r="J23" s="1" t="s">
        <v>160</v>
      </c>
      <c r="K23" s="1" t="s">
        <v>218</v>
      </c>
      <c r="L23" s="1" t="s">
        <v>218</v>
      </c>
      <c r="M23" s="1" t="s">
        <v>161</v>
      </c>
      <c r="N23" s="1" t="s">
        <v>161</v>
      </c>
      <c r="O23" s="1" t="s">
        <v>162</v>
      </c>
      <c r="P23" s="1" t="s">
        <v>163</v>
      </c>
      <c r="Q23" s="1" t="s">
        <v>243</v>
      </c>
      <c r="R23" s="1" t="s">
        <v>165</v>
      </c>
      <c r="S23" s="1" t="s">
        <v>166</v>
      </c>
      <c r="T23" s="1" t="s">
        <v>167</v>
      </c>
    </row>
    <row r="24" s="1" customFormat="1" spans="1:20">
      <c r="A24" s="3">
        <v>15367244160</v>
      </c>
      <c r="B24" s="1" t="s">
        <v>156</v>
      </c>
      <c r="C24" s="1" t="s">
        <v>244</v>
      </c>
      <c r="D24" s="1" t="s">
        <v>201</v>
      </c>
      <c r="E24" s="1" t="s">
        <v>65</v>
      </c>
      <c r="F24" s="1" t="s">
        <v>156</v>
      </c>
      <c r="G24" s="1" t="s">
        <v>157</v>
      </c>
      <c r="H24" s="1" t="s">
        <v>158</v>
      </c>
      <c r="I24" s="1" t="s">
        <v>245</v>
      </c>
      <c r="J24" s="1" t="s">
        <v>160</v>
      </c>
      <c r="K24" s="1" t="s">
        <v>245</v>
      </c>
      <c r="L24" s="1" t="s">
        <v>245</v>
      </c>
      <c r="M24" s="1" t="s">
        <v>161</v>
      </c>
      <c r="N24" s="1" t="s">
        <v>161</v>
      </c>
      <c r="O24" s="1" t="s">
        <v>162</v>
      </c>
      <c r="P24" s="1" t="s">
        <v>163</v>
      </c>
      <c r="Q24" s="1" t="s">
        <v>246</v>
      </c>
      <c r="R24" s="1" t="s">
        <v>165</v>
      </c>
      <c r="S24" s="1" t="s">
        <v>166</v>
      </c>
      <c r="T24" s="1" t="s">
        <v>130</v>
      </c>
    </row>
    <row r="25" s="1" customFormat="1" spans="1:20">
      <c r="A25" s="3">
        <v>15367254811</v>
      </c>
      <c r="B25" s="1" t="s">
        <v>156</v>
      </c>
      <c r="C25" s="1" t="s">
        <v>247</v>
      </c>
      <c r="D25" s="1" t="s">
        <v>213</v>
      </c>
      <c r="E25" s="1" t="s">
        <v>103</v>
      </c>
      <c r="F25" s="1" t="s">
        <v>156</v>
      </c>
      <c r="G25" s="1" t="s">
        <v>171</v>
      </c>
      <c r="H25" s="1" t="s">
        <v>158</v>
      </c>
      <c r="I25" s="1" t="s">
        <v>248</v>
      </c>
      <c r="J25" s="1" t="s">
        <v>160</v>
      </c>
      <c r="K25" s="1" t="s">
        <v>248</v>
      </c>
      <c r="L25" s="1" t="s">
        <v>248</v>
      </c>
      <c r="M25" s="1" t="s">
        <v>161</v>
      </c>
      <c r="N25" s="1" t="s">
        <v>161</v>
      </c>
      <c r="O25" s="1" t="s">
        <v>162</v>
      </c>
      <c r="P25" s="1" t="s">
        <v>163</v>
      </c>
      <c r="Q25" s="1" t="s">
        <v>249</v>
      </c>
      <c r="R25" s="1" t="s">
        <v>165</v>
      </c>
      <c r="S25" s="1" t="s">
        <v>166</v>
      </c>
      <c r="T25" s="1" t="s">
        <v>167</v>
      </c>
    </row>
    <row r="26" s="1" customFormat="1" spans="1:20">
      <c r="A26" s="3">
        <v>15375913168</v>
      </c>
      <c r="B26" s="1" t="s">
        <v>156</v>
      </c>
      <c r="C26" s="1" t="s">
        <v>250</v>
      </c>
      <c r="D26" s="1" t="s">
        <v>251</v>
      </c>
      <c r="E26" s="1" t="s">
        <v>68</v>
      </c>
      <c r="F26" s="1" t="s">
        <v>156</v>
      </c>
      <c r="G26" s="1" t="s">
        <v>157</v>
      </c>
      <c r="H26" s="1" t="s">
        <v>158</v>
      </c>
      <c r="I26" s="1" t="s">
        <v>252</v>
      </c>
      <c r="J26" s="1" t="s">
        <v>160</v>
      </c>
      <c r="K26" s="1" t="s">
        <v>252</v>
      </c>
      <c r="L26" s="1" t="s">
        <v>252</v>
      </c>
      <c r="M26" s="1" t="s">
        <v>161</v>
      </c>
      <c r="N26" s="1" t="s">
        <v>161</v>
      </c>
      <c r="O26" s="1" t="s">
        <v>162</v>
      </c>
      <c r="P26" s="1" t="s">
        <v>163</v>
      </c>
      <c r="Q26" s="1" t="s">
        <v>253</v>
      </c>
      <c r="R26" s="1" t="s">
        <v>165</v>
      </c>
      <c r="S26" s="1" t="s">
        <v>166</v>
      </c>
      <c r="T26" s="1" t="s">
        <v>130</v>
      </c>
    </row>
    <row r="27" s="1" customFormat="1" spans="1:20">
      <c r="A27" s="3">
        <v>15506713345</v>
      </c>
      <c r="B27" s="1" t="s">
        <v>156</v>
      </c>
      <c r="C27" s="1" t="s">
        <v>254</v>
      </c>
      <c r="D27" s="1" t="s">
        <v>251</v>
      </c>
      <c r="E27" s="1" t="s">
        <v>69</v>
      </c>
      <c r="F27" s="1" t="s">
        <v>156</v>
      </c>
      <c r="G27" s="1" t="s">
        <v>157</v>
      </c>
      <c r="H27" s="1" t="s">
        <v>158</v>
      </c>
      <c r="I27" s="1" t="s">
        <v>252</v>
      </c>
      <c r="J27" s="1" t="s">
        <v>160</v>
      </c>
      <c r="K27" s="1" t="s">
        <v>252</v>
      </c>
      <c r="L27" s="1" t="s">
        <v>252</v>
      </c>
      <c r="M27" s="1" t="s">
        <v>161</v>
      </c>
      <c r="N27" s="1" t="s">
        <v>161</v>
      </c>
      <c r="O27" s="1" t="s">
        <v>162</v>
      </c>
      <c r="P27" s="1" t="s">
        <v>163</v>
      </c>
      <c r="Q27" s="1" t="s">
        <v>255</v>
      </c>
      <c r="R27" s="1" t="s">
        <v>165</v>
      </c>
      <c r="S27" s="1" t="s">
        <v>166</v>
      </c>
      <c r="T27" s="1" t="s">
        <v>130</v>
      </c>
    </row>
    <row r="28" s="1" customFormat="1" spans="1:20">
      <c r="A28" s="3">
        <v>15519301416</v>
      </c>
      <c r="B28" s="1" t="s">
        <v>156</v>
      </c>
      <c r="C28" s="1" t="s">
        <v>256</v>
      </c>
      <c r="D28" s="1" t="s">
        <v>257</v>
      </c>
      <c r="E28" s="1" t="s">
        <v>72</v>
      </c>
      <c r="F28" s="1" t="s">
        <v>156</v>
      </c>
      <c r="G28" s="1" t="s">
        <v>157</v>
      </c>
      <c r="H28" s="1" t="s">
        <v>158</v>
      </c>
      <c r="I28" s="1" t="s">
        <v>258</v>
      </c>
      <c r="J28" s="1" t="s">
        <v>160</v>
      </c>
      <c r="K28" s="1" t="s">
        <v>258</v>
      </c>
      <c r="L28" s="1" t="s">
        <v>258</v>
      </c>
      <c r="M28" s="1" t="s">
        <v>161</v>
      </c>
      <c r="N28" s="1" t="s">
        <v>161</v>
      </c>
      <c r="O28" s="1" t="s">
        <v>162</v>
      </c>
      <c r="P28" s="1" t="s">
        <v>163</v>
      </c>
      <c r="Q28" s="1" t="s">
        <v>259</v>
      </c>
      <c r="R28" s="1" t="s">
        <v>165</v>
      </c>
      <c r="S28" s="1" t="s">
        <v>166</v>
      </c>
      <c r="T28" s="1" t="s">
        <v>167</v>
      </c>
    </row>
    <row r="29" s="1" customFormat="1" spans="1:20">
      <c r="A29" s="3">
        <v>15519487958</v>
      </c>
      <c r="B29" s="1" t="s">
        <v>156</v>
      </c>
      <c r="C29" s="1" t="s">
        <v>260</v>
      </c>
      <c r="D29" s="1" t="s">
        <v>261</v>
      </c>
      <c r="E29" s="1" t="s">
        <v>106</v>
      </c>
      <c r="F29" s="1" t="s">
        <v>157</v>
      </c>
      <c r="G29" s="1" t="s">
        <v>171</v>
      </c>
      <c r="H29" s="1" t="s">
        <v>158</v>
      </c>
      <c r="I29" s="1" t="s">
        <v>262</v>
      </c>
      <c r="J29" s="1" t="s">
        <v>160</v>
      </c>
      <c r="K29" s="1" t="s">
        <v>262</v>
      </c>
      <c r="L29" s="1" t="s">
        <v>262</v>
      </c>
      <c r="M29" s="1" t="s">
        <v>161</v>
      </c>
      <c r="N29" s="1" t="s">
        <v>161</v>
      </c>
      <c r="O29" s="1" t="s">
        <v>162</v>
      </c>
      <c r="P29" s="1" t="s">
        <v>163</v>
      </c>
      <c r="Q29" s="1" t="s">
        <v>263</v>
      </c>
      <c r="R29" s="1" t="s">
        <v>165</v>
      </c>
      <c r="S29" s="1" t="s">
        <v>166</v>
      </c>
      <c r="T29" s="1" t="s">
        <v>167</v>
      </c>
    </row>
    <row r="30" s="1" customFormat="1" spans="1:20">
      <c r="A30" s="3">
        <v>15519592767</v>
      </c>
      <c r="B30" s="1" t="s">
        <v>156</v>
      </c>
      <c r="C30" s="1" t="s">
        <v>264</v>
      </c>
      <c r="D30" s="1" t="s">
        <v>182</v>
      </c>
      <c r="E30" s="1" t="s">
        <v>108</v>
      </c>
      <c r="F30" s="1" t="s">
        <v>157</v>
      </c>
      <c r="G30" s="1" t="s">
        <v>171</v>
      </c>
      <c r="H30" s="1" t="s">
        <v>158</v>
      </c>
      <c r="I30" s="1" t="s">
        <v>265</v>
      </c>
      <c r="J30" s="1" t="s">
        <v>160</v>
      </c>
      <c r="K30" s="1" t="s">
        <v>265</v>
      </c>
      <c r="L30" s="1" t="s">
        <v>265</v>
      </c>
      <c r="M30" s="1" t="s">
        <v>161</v>
      </c>
      <c r="N30" s="1" t="s">
        <v>161</v>
      </c>
      <c r="O30" s="1" t="s">
        <v>162</v>
      </c>
      <c r="P30" s="1" t="s">
        <v>163</v>
      </c>
      <c r="Q30" s="1" t="s">
        <v>266</v>
      </c>
      <c r="R30" s="1" t="s">
        <v>165</v>
      </c>
      <c r="S30" s="1" t="s">
        <v>166</v>
      </c>
      <c r="T30" s="1" t="s">
        <v>167</v>
      </c>
    </row>
    <row r="31" s="1" customFormat="1" spans="1:20">
      <c r="A31" s="3">
        <v>15519964997</v>
      </c>
      <c r="B31" s="1" t="s">
        <v>156</v>
      </c>
      <c r="C31" s="1" t="s">
        <v>267</v>
      </c>
      <c r="D31" s="1" t="s">
        <v>194</v>
      </c>
      <c r="E31" s="1" t="s">
        <v>75</v>
      </c>
      <c r="F31" s="1" t="s">
        <v>156</v>
      </c>
      <c r="G31" s="1" t="s">
        <v>157</v>
      </c>
      <c r="H31" s="1" t="s">
        <v>158</v>
      </c>
      <c r="I31" s="1" t="s">
        <v>268</v>
      </c>
      <c r="J31" s="1" t="s">
        <v>160</v>
      </c>
      <c r="K31" s="1" t="s">
        <v>268</v>
      </c>
      <c r="L31" s="1" t="s">
        <v>268</v>
      </c>
      <c r="M31" s="1" t="s">
        <v>161</v>
      </c>
      <c r="N31" s="1" t="s">
        <v>161</v>
      </c>
      <c r="O31" s="1" t="s">
        <v>162</v>
      </c>
      <c r="P31" s="1" t="s">
        <v>163</v>
      </c>
      <c r="Q31" s="1" t="s">
        <v>269</v>
      </c>
      <c r="R31" s="1" t="s">
        <v>165</v>
      </c>
      <c r="S31" s="1" t="s">
        <v>166</v>
      </c>
      <c r="T31" s="1" t="s">
        <v>130</v>
      </c>
    </row>
    <row r="32" s="1" customFormat="1" spans="1:20">
      <c r="A32" s="3">
        <v>15520131075</v>
      </c>
      <c r="B32" s="1" t="s">
        <v>156</v>
      </c>
      <c r="C32" s="1" t="s">
        <v>270</v>
      </c>
      <c r="D32" s="1" t="s">
        <v>271</v>
      </c>
      <c r="E32" s="1" t="s">
        <v>78</v>
      </c>
      <c r="F32" s="1" t="s">
        <v>156</v>
      </c>
      <c r="G32" s="1" t="s">
        <v>157</v>
      </c>
      <c r="H32" s="1" t="s">
        <v>158</v>
      </c>
      <c r="I32" s="1" t="s">
        <v>272</v>
      </c>
      <c r="J32" s="1" t="s">
        <v>160</v>
      </c>
      <c r="K32" s="1" t="s">
        <v>272</v>
      </c>
      <c r="L32" s="1" t="s">
        <v>272</v>
      </c>
      <c r="M32" s="1" t="s">
        <v>161</v>
      </c>
      <c r="N32" s="1" t="s">
        <v>161</v>
      </c>
      <c r="O32" s="1" t="s">
        <v>162</v>
      </c>
      <c r="P32" s="1" t="s">
        <v>163</v>
      </c>
      <c r="Q32" s="1" t="s">
        <v>273</v>
      </c>
      <c r="R32" s="1" t="s">
        <v>165</v>
      </c>
      <c r="S32" s="1" t="s">
        <v>166</v>
      </c>
      <c r="T32" s="1" t="s">
        <v>167</v>
      </c>
    </row>
    <row r="33" s="1" customFormat="1" spans="1:20">
      <c r="A33" s="3">
        <v>15520649774</v>
      </c>
      <c r="B33" s="1" t="s">
        <v>156</v>
      </c>
      <c r="C33" s="1" t="s">
        <v>274</v>
      </c>
      <c r="D33" s="1" t="s">
        <v>251</v>
      </c>
      <c r="E33" s="1" t="s">
        <v>110</v>
      </c>
      <c r="F33" s="1" t="s">
        <v>157</v>
      </c>
      <c r="G33" s="1" t="s">
        <v>171</v>
      </c>
      <c r="H33" s="1" t="s">
        <v>158</v>
      </c>
      <c r="I33" s="1" t="s">
        <v>252</v>
      </c>
      <c r="J33" s="1" t="s">
        <v>160</v>
      </c>
      <c r="K33" s="1" t="s">
        <v>252</v>
      </c>
      <c r="L33" s="1" t="s">
        <v>252</v>
      </c>
      <c r="M33" s="1" t="s">
        <v>161</v>
      </c>
      <c r="N33" s="1" t="s">
        <v>161</v>
      </c>
      <c r="O33" s="1" t="s">
        <v>162</v>
      </c>
      <c r="P33" s="1" t="s">
        <v>163</v>
      </c>
      <c r="Q33" s="1" t="s">
        <v>275</v>
      </c>
      <c r="R33" s="1" t="s">
        <v>165</v>
      </c>
      <c r="S33" s="1" t="s">
        <v>166</v>
      </c>
      <c r="T33" s="1" t="s">
        <v>130</v>
      </c>
    </row>
    <row r="34" s="1" customFormat="1" spans="1:20">
      <c r="A34" s="3">
        <v>15521098536</v>
      </c>
      <c r="B34" s="1" t="s">
        <v>157</v>
      </c>
      <c r="C34" s="1" t="s">
        <v>276</v>
      </c>
      <c r="D34" s="1" t="s">
        <v>277</v>
      </c>
      <c r="E34" s="1" t="s">
        <v>112</v>
      </c>
      <c r="F34" s="1" t="s">
        <v>157</v>
      </c>
      <c r="G34" s="1" t="s">
        <v>171</v>
      </c>
      <c r="H34" s="1" t="s">
        <v>158</v>
      </c>
      <c r="I34" s="1" t="s">
        <v>278</v>
      </c>
      <c r="J34" s="1" t="s">
        <v>160</v>
      </c>
      <c r="K34" s="1" t="s">
        <v>278</v>
      </c>
      <c r="L34" s="1" t="s">
        <v>278</v>
      </c>
      <c r="M34" s="1" t="s">
        <v>161</v>
      </c>
      <c r="N34" s="1" t="s">
        <v>161</v>
      </c>
      <c r="O34" s="1" t="s">
        <v>162</v>
      </c>
      <c r="P34" s="1" t="s">
        <v>163</v>
      </c>
      <c r="Q34" s="1" t="s">
        <v>279</v>
      </c>
      <c r="R34" s="1" t="s">
        <v>165</v>
      </c>
      <c r="S34" s="1" t="s">
        <v>166</v>
      </c>
      <c r="T34" s="1" t="s">
        <v>167</v>
      </c>
    </row>
    <row r="35" s="1" customFormat="1" spans="1:20">
      <c r="A35" s="3">
        <v>15527525428</v>
      </c>
      <c r="B35" s="1" t="s">
        <v>157</v>
      </c>
      <c r="C35" s="1" t="s">
        <v>280</v>
      </c>
      <c r="D35" s="1" t="s">
        <v>209</v>
      </c>
      <c r="E35" s="1" t="s">
        <v>113</v>
      </c>
      <c r="F35" s="1" t="s">
        <v>157</v>
      </c>
      <c r="G35" s="1" t="s">
        <v>171</v>
      </c>
      <c r="H35" s="1" t="s">
        <v>158</v>
      </c>
      <c r="I35" s="1" t="s">
        <v>281</v>
      </c>
      <c r="J35" s="1" t="s">
        <v>160</v>
      </c>
      <c r="K35" s="1" t="s">
        <v>281</v>
      </c>
      <c r="L35" s="1" t="s">
        <v>281</v>
      </c>
      <c r="M35" s="1" t="s">
        <v>161</v>
      </c>
      <c r="N35" s="1" t="s">
        <v>161</v>
      </c>
      <c r="O35" s="1" t="s">
        <v>162</v>
      </c>
      <c r="P35" s="1" t="s">
        <v>163</v>
      </c>
      <c r="Q35" s="1" t="s">
        <v>282</v>
      </c>
      <c r="R35" s="1" t="s">
        <v>165</v>
      </c>
      <c r="S35" s="1" t="s">
        <v>166</v>
      </c>
      <c r="T35" s="1" t="s">
        <v>130</v>
      </c>
    </row>
    <row r="36" s="1" customFormat="1" spans="1:20">
      <c r="A36" s="3">
        <v>15527609756</v>
      </c>
      <c r="B36" s="1" t="s">
        <v>157</v>
      </c>
      <c r="C36" s="1" t="s">
        <v>283</v>
      </c>
      <c r="D36" s="1" t="s">
        <v>284</v>
      </c>
      <c r="E36" s="1" t="s">
        <v>115</v>
      </c>
      <c r="F36" s="1" t="s">
        <v>157</v>
      </c>
      <c r="G36" s="1" t="s">
        <v>171</v>
      </c>
      <c r="H36" s="1" t="s">
        <v>158</v>
      </c>
      <c r="I36" s="1" t="s">
        <v>285</v>
      </c>
      <c r="J36" s="1" t="s">
        <v>160</v>
      </c>
      <c r="K36" s="1" t="s">
        <v>285</v>
      </c>
      <c r="L36" s="1" t="s">
        <v>285</v>
      </c>
      <c r="M36" s="1" t="s">
        <v>161</v>
      </c>
      <c r="N36" s="1" t="s">
        <v>161</v>
      </c>
      <c r="O36" s="1" t="s">
        <v>162</v>
      </c>
      <c r="P36" s="1" t="s">
        <v>163</v>
      </c>
      <c r="Q36" s="1" t="s">
        <v>286</v>
      </c>
      <c r="R36" s="1" t="s">
        <v>165</v>
      </c>
      <c r="S36" s="1" t="s">
        <v>166</v>
      </c>
      <c r="T36" s="1" t="s">
        <v>167</v>
      </c>
    </row>
    <row r="37" s="1" customFormat="1" spans="1:20">
      <c r="A37" s="3">
        <v>15527626356</v>
      </c>
      <c r="B37" s="1" t="s">
        <v>157</v>
      </c>
      <c r="C37" s="1" t="s">
        <v>287</v>
      </c>
      <c r="D37" s="1" t="s">
        <v>288</v>
      </c>
      <c r="E37" s="1" t="s">
        <v>118</v>
      </c>
      <c r="F37" s="1" t="s">
        <v>157</v>
      </c>
      <c r="G37" s="1" t="s">
        <v>171</v>
      </c>
      <c r="H37" s="1" t="s">
        <v>158</v>
      </c>
      <c r="I37" s="1" t="s">
        <v>289</v>
      </c>
      <c r="J37" s="1" t="s">
        <v>160</v>
      </c>
      <c r="K37" s="1" t="s">
        <v>289</v>
      </c>
      <c r="L37" s="1" t="s">
        <v>289</v>
      </c>
      <c r="M37" s="1" t="s">
        <v>161</v>
      </c>
      <c r="N37" s="1" t="s">
        <v>161</v>
      </c>
      <c r="O37" s="1" t="s">
        <v>162</v>
      </c>
      <c r="P37" s="1" t="s">
        <v>163</v>
      </c>
      <c r="Q37" s="1" t="s">
        <v>290</v>
      </c>
      <c r="R37" s="1" t="s">
        <v>165</v>
      </c>
      <c r="S37" s="1" t="s">
        <v>166</v>
      </c>
      <c r="T37" s="1" t="s">
        <v>167</v>
      </c>
    </row>
    <row r="38" s="1" customFormat="1" spans="1:20">
      <c r="A38" s="3">
        <v>15528003305</v>
      </c>
      <c r="B38" s="1" t="s">
        <v>157</v>
      </c>
      <c r="C38" s="1" t="s">
        <v>291</v>
      </c>
      <c r="D38" s="1" t="s">
        <v>292</v>
      </c>
      <c r="E38" s="1" t="s">
        <v>121</v>
      </c>
      <c r="F38" s="1" t="s">
        <v>157</v>
      </c>
      <c r="G38" s="1" t="s">
        <v>171</v>
      </c>
      <c r="H38" s="1" t="s">
        <v>158</v>
      </c>
      <c r="I38" s="1" t="s">
        <v>293</v>
      </c>
      <c r="J38" s="1" t="s">
        <v>160</v>
      </c>
      <c r="K38" s="1" t="s">
        <v>293</v>
      </c>
      <c r="L38" s="1" t="s">
        <v>293</v>
      </c>
      <c r="M38" s="1" t="s">
        <v>161</v>
      </c>
      <c r="N38" s="1" t="s">
        <v>161</v>
      </c>
      <c r="O38" s="1" t="s">
        <v>162</v>
      </c>
      <c r="P38" s="1" t="s">
        <v>163</v>
      </c>
      <c r="Q38" s="1" t="s">
        <v>294</v>
      </c>
      <c r="R38" s="1" t="s">
        <v>165</v>
      </c>
      <c r="S38" s="1" t="s">
        <v>166</v>
      </c>
      <c r="T38" s="1" t="s">
        <v>232</v>
      </c>
    </row>
    <row r="39" s="1" customFormat="1" spans="1:20">
      <c r="A39" s="3">
        <v>15528134054</v>
      </c>
      <c r="B39" s="1" t="s">
        <v>157</v>
      </c>
      <c r="C39" s="1" t="s">
        <v>295</v>
      </c>
      <c r="D39" s="1" t="s">
        <v>277</v>
      </c>
      <c r="E39" s="1" t="s">
        <v>123</v>
      </c>
      <c r="F39" s="1" t="s">
        <v>157</v>
      </c>
      <c r="G39" s="1" t="s">
        <v>171</v>
      </c>
      <c r="H39" s="1" t="s">
        <v>158</v>
      </c>
      <c r="I39" s="1" t="s">
        <v>162</v>
      </c>
      <c r="J39" s="1" t="s">
        <v>160</v>
      </c>
      <c r="K39" s="1" t="s">
        <v>162</v>
      </c>
      <c r="L39" s="1" t="s">
        <v>162</v>
      </c>
      <c r="M39" s="1" t="s">
        <v>161</v>
      </c>
      <c r="N39" s="1" t="s">
        <v>161</v>
      </c>
      <c r="O39" s="1" t="s">
        <v>162</v>
      </c>
      <c r="P39" s="1" t="s">
        <v>163</v>
      </c>
      <c r="Q39" s="1" t="s">
        <v>296</v>
      </c>
      <c r="R39" s="1" t="s">
        <v>165</v>
      </c>
      <c r="S39" s="1" t="s">
        <v>166</v>
      </c>
      <c r="T39" s="1" t="s">
        <v>167</v>
      </c>
    </row>
    <row r="40" s="1" customFormat="1" spans="1:20">
      <c r="A40" s="3">
        <v>15529912050</v>
      </c>
      <c r="B40" s="1" t="s">
        <v>157</v>
      </c>
      <c r="C40" s="1" t="s">
        <v>297</v>
      </c>
      <c r="D40" s="1" t="s">
        <v>298</v>
      </c>
      <c r="E40" s="1" t="s">
        <v>125</v>
      </c>
      <c r="F40" s="1" t="s">
        <v>157</v>
      </c>
      <c r="G40" s="1" t="s">
        <v>171</v>
      </c>
      <c r="H40" s="1" t="s">
        <v>158</v>
      </c>
      <c r="I40" s="1" t="s">
        <v>299</v>
      </c>
      <c r="J40" s="1" t="s">
        <v>160</v>
      </c>
      <c r="K40" s="1" t="s">
        <v>299</v>
      </c>
      <c r="L40" s="1" t="s">
        <v>299</v>
      </c>
      <c r="M40" s="1" t="s">
        <v>161</v>
      </c>
      <c r="N40" s="1" t="s">
        <v>161</v>
      </c>
      <c r="O40" s="1" t="s">
        <v>162</v>
      </c>
      <c r="P40" s="1" t="s">
        <v>163</v>
      </c>
      <c r="Q40" s="1" t="s">
        <v>300</v>
      </c>
      <c r="R40" s="1" t="s">
        <v>165</v>
      </c>
      <c r="S40" s="1" t="s">
        <v>166</v>
      </c>
      <c r="T40" s="1" t="s">
        <v>167</v>
      </c>
    </row>
    <row r="41" s="1" customFormat="1" spans="1:20">
      <c r="A41" s="3">
        <v>15530508161</v>
      </c>
      <c r="B41" s="1" t="s">
        <v>157</v>
      </c>
      <c r="C41" s="1" t="s">
        <v>301</v>
      </c>
      <c r="D41" s="1" t="s">
        <v>302</v>
      </c>
      <c r="E41" s="1" t="s">
        <v>128</v>
      </c>
      <c r="F41" s="1" t="s">
        <v>157</v>
      </c>
      <c r="G41" s="1" t="s">
        <v>171</v>
      </c>
      <c r="H41" s="1" t="s">
        <v>158</v>
      </c>
      <c r="I41" s="1" t="s">
        <v>303</v>
      </c>
      <c r="J41" s="1" t="s">
        <v>160</v>
      </c>
      <c r="K41" s="1" t="s">
        <v>303</v>
      </c>
      <c r="L41" s="1" t="s">
        <v>303</v>
      </c>
      <c r="M41" s="1" t="s">
        <v>161</v>
      </c>
      <c r="N41" s="1" t="s">
        <v>161</v>
      </c>
      <c r="O41" s="1" t="s">
        <v>162</v>
      </c>
      <c r="P41" s="1" t="s">
        <v>163</v>
      </c>
      <c r="Q41" s="1" t="s">
        <v>304</v>
      </c>
      <c r="R41" s="1" t="s">
        <v>165</v>
      </c>
      <c r="S41" s="1" t="s">
        <v>166</v>
      </c>
      <c r="T41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2021-06-21T01:57:51Z</dcterms:created>
  <dcterms:modified xsi:type="dcterms:W3CDTF">2021-06-21T02:06:10Z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7959F9B8857B4B1D9E7D956CCC67C054</vt:lpwstr>
  </property>
  <property fmtid="{D5CDD505-2E9C-101B-9397-08002B2CF9AE}" pid="3" name="KSOProductBuildVer">
    <vt:lpwstr>2052-11.1.0.10495</vt:lpwstr>
  </property>
</Properties>
</file>