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<sst xmlns="http://schemas.openxmlformats.org/spreadsheetml/2006/main" count="455" uniqueCount="150">
  <si>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</si>
  <si>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</si>
  <si>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</si>
  <si>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</si>
  <si>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</si>
  <si>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</si>
  <si>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</si>
  <si>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</si>
  <si>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</si>
  <si>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</si>
  <si>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</si>
  <si>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</si>
  <si>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</si>
  <si>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</si>
  <si>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</si>
  <si>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</si>
  <si>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</si>
  <si>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</si>
  <si>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</si>
  <si>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</si>
  <si>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</si>
  <si>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</si>
  <si>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</si>
  <si>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</si>
  <si>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</si>
  <si>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</si>
  <si>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[成都]成都天府丽都喜来登饭店(76256401)</t>
  </si>
  <si>
    <t>高级大床房&lt;双人入住&gt;&lt;内宾&gt;&lt;预付&gt;&lt;无早&gt;</t>
  </si>
  <si>
    <t>CNY</t>
  </si>
  <si>
    <t>吴涛</t>
  </si>
  <si>
    <t>CA13744210622CNY</t>
  </si>
  <si>
    <t>未提现</t>
  </si>
  <si>
    <t>携程开票</t>
  </si>
  <si>
    <t>[上海]海友酒店(上海徐汇交大店)(76255666)</t>
  </si>
  <si>
    <t>大床房&lt;双人入住&gt;&lt;内宾&gt;&lt;预付&gt;&lt;无早&gt;</t>
  </si>
  <si>
    <t>张世光</t>
  </si>
  <si>
    <t>[安顺]安顺豪生温泉度假酒店(71662034)</t>
  </si>
  <si>
    <t>高级大床房&lt;双人入住&gt;&lt;中宾&gt;&lt;双早&gt;</t>
  </si>
  <si>
    <t>费继廉</t>
  </si>
  <si>
    <t>[玉环]玉环福朋喜来登酒店(76296080)</t>
  </si>
  <si>
    <t>福朋大床房&lt;双人入住&gt;&lt;内宾&gt;&lt;预付&gt;&lt;无早&gt;</t>
  </si>
  <si>
    <t>金维葱</t>
  </si>
  <si>
    <t>取消</t>
  </si>
  <si>
    <t>[武威]武威金都国际酒店(76117253)</t>
  </si>
  <si>
    <t>山景大床房&lt;双人入住&gt;&lt;单早&gt;</t>
  </si>
  <si>
    <t>郑溆</t>
  </si>
  <si>
    <t>[北京]北京昆泰嘉华酒店(76296635)</t>
  </si>
  <si>
    <t>豪华大床间&lt;双人入住&gt;&lt;内宾&gt;&lt;预付&gt;&lt;无早&gt;</t>
  </si>
  <si>
    <t>房会会</t>
  </si>
  <si>
    <t>[上海]汉庭酒店(上海国家会展中心店)(76256615)</t>
  </si>
  <si>
    <t>双床房A&lt;双人入住&gt;&lt;内宾&gt;&lt;预付&gt;&lt;无早&gt;</t>
  </si>
  <si>
    <t>乔建祥</t>
  </si>
  <si>
    <t>夏寒</t>
  </si>
  <si>
    <t>刘君</t>
  </si>
  <si>
    <t>高级双床房&lt;双人入住&gt;&lt;内宾&gt;&lt;预付&gt;&lt;无早&gt;</t>
  </si>
  <si>
    <t>李小玉</t>
  </si>
  <si>
    <t>[无锡]格林豪泰(无锡高铁东站锡东新城店)(76296040)</t>
  </si>
  <si>
    <t>容家平</t>
  </si>
  <si>
    <t>[贵阳]7天连锁酒店(贵阳花果园店)(76296825)</t>
  </si>
  <si>
    <t>孙亚萍</t>
  </si>
  <si>
    <t>徐书同</t>
  </si>
  <si>
    <t>[梅州]梅州麓湖山酒店(62503407)</t>
  </si>
  <si>
    <t>公寓标准大床房&lt;大床&gt;&lt;双人入住&gt;&lt;双早&gt;</t>
  </si>
  <si>
    <t>汤浩</t>
  </si>
  <si>
    <t>，</t>
  </si>
  <si>
    <t>5473.02 CNY</t>
  </si>
  <si>
    <t>A210622094257481</t>
  </si>
  <si>
    <t>A210622094328481</t>
  </si>
  <si>
    <t>A210622094402481</t>
  </si>
  <si>
    <t>总计：5473.02元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</si>
  <si>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</si>
  <si>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</si>
  <si>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</si>
  <si>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</si>
  <si>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</si>
  <si>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</si>
  <si>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</si>
  <si>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</si>
  <si>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</si>
  <si>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</si>
  <si>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</si>
  <si>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</si>
  <si>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</si>
  <si>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</si>
  <si>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</si>
  <si>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</si>
  <si>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</si>
  <si>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2021-06-02</t>
  </si>
  <si>
    <t>2142427</t>
  </si>
  <si>
    <t>成都天府丽都喜来登饭店</t>
  </si>
  <si>
    <t>2021-06-05</t>
  </si>
  <si>
    <t>2021-06-07</t>
  </si>
  <si>
    <t>退房日月结</t>
  </si>
  <si>
    <t>938.89</t>
  </si>
  <si>
    <t>RMB</t>
  </si>
  <si>
    <t>0</t>
  </si>
  <si>
    <t>0.00</t>
  </si>
  <si>
    <t>携程汇登国内直连</t>
  </si>
  <si>
    <t>2021-06-02 22:02:45</t>
  </si>
  <si>
    <t>否</t>
  </si>
  <si>
    <t>广州汇登信息科技有限公司</t>
  </si>
  <si>
    <t>直连</t>
  </si>
  <si>
    <t>2021-06-04</t>
  </si>
  <si>
    <t>2144338</t>
  </si>
  <si>
    <t>海友酒店(上海徐汇交大店)</t>
  </si>
  <si>
    <t>2021-06-06</t>
  </si>
  <si>
    <t>326.68</t>
  </si>
  <si>
    <t>2021-06-04 11:06:58</t>
  </si>
  <si>
    <t>2145986</t>
  </si>
  <si>
    <t>安顺豪生温泉度假酒店</t>
  </si>
  <si>
    <t>358.00</t>
  </si>
  <si>
    <t>2021-06-05 14:39:36</t>
  </si>
  <si>
    <t>直采</t>
  </si>
  <si>
    <t>2146767</t>
  </si>
  <si>
    <t>玉环福朋喜来登酒店</t>
  </si>
  <si>
    <t>2021-06-06 00:14:51</t>
  </si>
  <si>
    <t>2147097</t>
  </si>
  <si>
    <t>武威金都国际酒店</t>
  </si>
  <si>
    <t>250.00</t>
  </si>
  <si>
    <t>2021-06-06 11:55:19</t>
  </si>
  <si>
    <t>2147250</t>
  </si>
  <si>
    <t>北京昆泰嘉华酒店</t>
  </si>
  <si>
    <t>758.38</t>
  </si>
  <si>
    <t>2021-06-06 14:01:19</t>
  </si>
  <si>
    <t>2147302</t>
  </si>
  <si>
    <t>汉庭酒店(上海国家会展中心店)</t>
  </si>
  <si>
    <t>174.02</t>
  </si>
  <si>
    <t>2021-06-06 14:44:11</t>
  </si>
  <si>
    <t>2147367</t>
  </si>
  <si>
    <t>2021-06-06 15:55:59</t>
  </si>
  <si>
    <t>2147391</t>
  </si>
  <si>
    <t>2021-06-06 16:23:31</t>
  </si>
  <si>
    <t>2147584</t>
  </si>
  <si>
    <t>438.03</t>
  </si>
  <si>
    <t>2021-06-06 19:19:46</t>
  </si>
  <si>
    <t>2147642</t>
  </si>
  <si>
    <t>格林豪泰(无锡高铁东站锡东新城店)</t>
  </si>
  <si>
    <t>173.76</t>
  </si>
  <si>
    <t>2021-06-06 19:59:19</t>
  </si>
  <si>
    <t>2147707</t>
  </si>
  <si>
    <t>7天连锁酒店(贵阳花果园店)</t>
  </si>
  <si>
    <t>115.25</t>
  </si>
  <si>
    <t>2021-06-06 21:03:07</t>
  </si>
  <si>
    <t>2147746</t>
  </si>
  <si>
    <t>2021-06-06 21:36:00</t>
  </si>
  <si>
    <t>2147769</t>
  </si>
  <si>
    <t>梅州麓湖山酒店</t>
  </si>
  <si>
    <t>308.00</t>
  </si>
  <si>
    <t>2021-06-06 21:47:42</t>
  </si>
  <si>
    <t>Saas酒店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</si>
</sst>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15336586078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44352</v>
      </c>
      <c r="G2" s="5">
        <v>44354</v>
      </c>
      <c r="H2" s="4">
        <v>1</v>
      </c>
      <c r="I2" s="4">
        <v>2</v>
      </c>
      <c r="J2" s="4">
        <v>2</v>
      </c>
      <c r="K2" s="4" t="s">
        <v>28</v>
      </c>
      <c r="L2" s="4">
        <v>938.89</v>
      </c>
      <c r="M2" s="4">
        <v>938.89</v>
      </c>
      <c r="N2" s="4" t="s">
        <v>29</v>
      </c>
      <c r="O2" s="4" t="s">
        <v>30</v>
      </c>
      <c r="P2" s="4" t="s">
        <v>31</v>
      </c>
      <c r="Q2" s="4">
        <v>0</v>
      </c>
      <c r="R2" s="6">
        <v>44349</v>
      </c>
      <c r="S2" s="5">
        <v>44369</v>
      </c>
      <c r="T2" s="4" t="s">
        <v>32</v>
      </c>
      <c r="U2" s="4">
        <v>938.89</v>
      </c>
      <c r="V2" s="4">
        <v>0</v>
      </c>
      <c r="W2" s="4">
        <v>0</v>
      </c>
      <c r="X2" s="4">
        <v>2142427</v>
      </c>
    </row>
    <row r="3" s="4" customFormat="1" spans="1:24">
      <c r="A3" s="4">
        <v>15338092474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44353</v>
      </c>
      <c r="G3" s="5">
        <v>44354</v>
      </c>
      <c r="H3" s="4">
        <v>1</v>
      </c>
      <c r="I3" s="4">
        <v>1</v>
      </c>
      <c r="J3" s="4">
        <v>1</v>
      </c>
      <c r="K3" s="4" t="s">
        <v>28</v>
      </c>
      <c r="L3" s="4">
        <v>326.68</v>
      </c>
      <c r="M3" s="4">
        <v>326.68</v>
      </c>
      <c r="N3" s="4" t="s">
        <v>35</v>
      </c>
      <c r="O3" s="4" t="s">
        <v>30</v>
      </c>
      <c r="P3" s="4" t="s">
        <v>31</v>
      </c>
      <c r="Q3" s="4">
        <v>0</v>
      </c>
      <c r="R3" s="6">
        <v>44351</v>
      </c>
      <c r="S3" s="5">
        <v>44369</v>
      </c>
      <c r="T3" s="4" t="s">
        <v>32</v>
      </c>
      <c r="U3" s="4">
        <v>326.68</v>
      </c>
      <c r="V3" s="4">
        <v>0</v>
      </c>
      <c r="W3" s="4">
        <v>0</v>
      </c>
      <c r="X3" s="4">
        <v>2144338</v>
      </c>
    </row>
    <row r="4" s="4" customFormat="1" spans="1:24">
      <c r="A4" s="4">
        <v>15528321751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44353</v>
      </c>
      <c r="G4" s="5">
        <v>44354</v>
      </c>
      <c r="H4" s="4">
        <v>1</v>
      </c>
      <c r="I4" s="4">
        <v>1</v>
      </c>
      <c r="J4" s="4">
        <v>1</v>
      </c>
      <c r="K4" s="4" t="s">
        <v>28</v>
      </c>
      <c r="L4" s="4">
        <v>358</v>
      </c>
      <c r="M4" s="4">
        <v>358</v>
      </c>
      <c r="N4" s="4" t="s">
        <v>38</v>
      </c>
      <c r="O4" s="4" t="s">
        <v>30</v>
      </c>
      <c r="P4" s="4" t="s">
        <v>31</v>
      </c>
      <c r="Q4" s="4">
        <v>0</v>
      </c>
      <c r="R4" s="6">
        <v>44352</v>
      </c>
      <c r="S4" s="5">
        <v>44369</v>
      </c>
      <c r="T4" s="4" t="s">
        <v>32</v>
      </c>
      <c r="U4" s="4">
        <v>358</v>
      </c>
      <c r="V4" s="4">
        <v>0</v>
      </c>
      <c r="W4" s="4">
        <v>0</v>
      </c>
      <c r="X4" s="4">
        <v>2145986</v>
      </c>
    </row>
    <row r="5" s="4" customFormat="1" spans="1:24">
      <c r="A5" s="4">
        <v>15530822936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44353</v>
      </c>
      <c r="G5" s="5">
        <v>44354</v>
      </c>
      <c r="H5" s="4">
        <v>1</v>
      </c>
      <c r="I5" s="4">
        <v>1</v>
      </c>
      <c r="J5" s="4">
        <v>1</v>
      </c>
      <c r="K5" s="4" t="s">
        <v>28</v>
      </c>
      <c r="L5" s="4">
        <v>536.76</v>
      </c>
      <c r="M5" s="4">
        <v>536.76</v>
      </c>
      <c r="N5" s="4" t="s">
        <v>41</v>
      </c>
      <c r="O5" s="4" t="s">
        <v>30</v>
      </c>
      <c r="P5" s="4" t="s">
        <v>31</v>
      </c>
      <c r="Q5" s="4">
        <v>0</v>
      </c>
      <c r="R5" s="6">
        <v>44353</v>
      </c>
      <c r="S5" s="5">
        <v>44369</v>
      </c>
      <c r="T5" s="4" t="s">
        <v>32</v>
      </c>
      <c r="U5" s="4">
        <v>536.76</v>
      </c>
      <c r="V5" s="4">
        <v>0</v>
      </c>
      <c r="W5" s="4">
        <v>0</v>
      </c>
      <c r="X5" s="4">
        <v>2146767</v>
      </c>
    </row>
    <row r="6" s="4" customFormat="1" spans="1:24">
      <c r="A6" s="4">
        <v>15530822936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44353</v>
      </c>
      <c r="G6" s="5">
        <v>44354</v>
      </c>
      <c r="H6" s="4">
        <v>1</v>
      </c>
      <c r="I6" s="4">
        <v>1</v>
      </c>
      <c r="J6" s="4">
        <v>1</v>
      </c>
      <c r="K6" s="4" t="s">
        <v>28</v>
      </c>
      <c r="L6" s="4">
        <v>-536.76</v>
      </c>
      <c r="M6" s="4">
        <v>-536.76</v>
      </c>
      <c r="N6" s="4" t="s">
        <v>41</v>
      </c>
      <c r="O6" s="4" t="s">
        <v>30</v>
      </c>
      <c r="P6" s="4" t="s">
        <v>31</v>
      </c>
      <c r="Q6" s="4">
        <v>0</v>
      </c>
      <c r="R6" s="6">
        <v>44353</v>
      </c>
      <c r="S6" s="5">
        <v>44369</v>
      </c>
      <c r="T6" s="4" t="s">
        <v>32</v>
      </c>
      <c r="U6" s="4">
        <v>-536.76</v>
      </c>
      <c r="V6" s="4">
        <v>0</v>
      </c>
      <c r="W6" s="4">
        <v>0</v>
      </c>
      <c r="X6" s="4">
        <v>2146767</v>
      </c>
    </row>
    <row r="7" s="4" customFormat="1" spans="1:23">
      <c r="A7" s="4">
        <v>15531593967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44353</v>
      </c>
      <c r="G7" s="5">
        <v>44354</v>
      </c>
      <c r="H7" s="4">
        <v>1</v>
      </c>
      <c r="I7" s="4">
        <v>1</v>
      </c>
      <c r="J7" s="4">
        <v>1</v>
      </c>
      <c r="K7" s="4" t="s">
        <v>28</v>
      </c>
      <c r="L7" s="4">
        <v>250</v>
      </c>
      <c r="M7" s="4">
        <v>250</v>
      </c>
      <c r="N7" s="4" t="s">
        <v>45</v>
      </c>
      <c r="O7" s="4" t="s">
        <v>30</v>
      </c>
      <c r="P7" s="4" t="s">
        <v>31</v>
      </c>
      <c r="Q7" s="4">
        <v>0</v>
      </c>
      <c r="R7" s="6">
        <v>44353</v>
      </c>
      <c r="S7" s="5">
        <v>44369</v>
      </c>
      <c r="T7" s="4" t="s">
        <v>32</v>
      </c>
      <c r="U7" s="4">
        <v>250</v>
      </c>
      <c r="V7" s="4">
        <v>0</v>
      </c>
      <c r="W7" s="4">
        <v>0</v>
      </c>
    </row>
    <row r="8" s="4" customFormat="1" spans="1:24">
      <c r="A8" s="4">
        <v>15535248198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44353</v>
      </c>
      <c r="G8" s="5">
        <v>44354</v>
      </c>
      <c r="H8" s="4">
        <v>1</v>
      </c>
      <c r="I8" s="4">
        <v>1</v>
      </c>
      <c r="J8" s="4">
        <v>1</v>
      </c>
      <c r="K8" s="4" t="s">
        <v>28</v>
      </c>
      <c r="L8" s="4">
        <v>758.38</v>
      </c>
      <c r="M8" s="4">
        <v>758.38</v>
      </c>
      <c r="N8" s="4" t="s">
        <v>48</v>
      </c>
      <c r="O8" s="4" t="s">
        <v>30</v>
      </c>
      <c r="P8" s="4" t="s">
        <v>31</v>
      </c>
      <c r="Q8" s="4">
        <v>0</v>
      </c>
      <c r="R8" s="6">
        <v>44353</v>
      </c>
      <c r="S8" s="5">
        <v>44369</v>
      </c>
      <c r="T8" s="4" t="s">
        <v>32</v>
      </c>
      <c r="U8" s="4">
        <v>758.38</v>
      </c>
      <c r="V8" s="4">
        <v>0</v>
      </c>
      <c r="W8" s="4">
        <v>0</v>
      </c>
      <c r="X8" s="4">
        <v>2147250</v>
      </c>
    </row>
    <row r="9" s="4" customFormat="1" spans="1:24">
      <c r="A9" s="4">
        <v>15535661756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44353</v>
      </c>
      <c r="G9" s="5">
        <v>44354</v>
      </c>
      <c r="H9" s="4">
        <v>1</v>
      </c>
      <c r="I9" s="4">
        <v>1</v>
      </c>
      <c r="J9" s="4">
        <v>1</v>
      </c>
      <c r="K9" s="4" t="s">
        <v>28</v>
      </c>
      <c r="L9" s="4">
        <v>174.02</v>
      </c>
      <c r="M9" s="4">
        <v>174.02</v>
      </c>
      <c r="N9" s="4" t="s">
        <v>51</v>
      </c>
      <c r="O9" s="4" t="s">
        <v>30</v>
      </c>
      <c r="P9" s="4" t="s">
        <v>31</v>
      </c>
      <c r="Q9" s="4">
        <v>0</v>
      </c>
      <c r="R9" s="6">
        <v>44353</v>
      </c>
      <c r="S9" s="5">
        <v>44369</v>
      </c>
      <c r="T9" s="4" t="s">
        <v>32</v>
      </c>
      <c r="U9" s="4">
        <v>174.02</v>
      </c>
      <c r="V9" s="4">
        <v>0</v>
      </c>
      <c r="W9" s="4">
        <v>0</v>
      </c>
      <c r="X9" s="4">
        <v>2147302</v>
      </c>
    </row>
    <row r="10" s="4" customFormat="1" spans="1:24">
      <c r="A10" s="4">
        <v>15536037714</v>
      </c>
      <c r="B10" s="4" t="s">
        <v>24</v>
      </c>
      <c r="C10" s="4" t="s">
        <v>25</v>
      </c>
      <c r="D10" s="4" t="s">
        <v>46</v>
      </c>
      <c r="E10" s="4" t="s">
        <v>47</v>
      </c>
      <c r="F10" s="5">
        <v>44353</v>
      </c>
      <c r="G10" s="5">
        <v>44354</v>
      </c>
      <c r="H10" s="4">
        <v>1</v>
      </c>
      <c r="I10" s="4">
        <v>1</v>
      </c>
      <c r="J10" s="4">
        <v>1</v>
      </c>
      <c r="K10" s="4" t="s">
        <v>28</v>
      </c>
      <c r="L10" s="4">
        <v>758.38</v>
      </c>
      <c r="M10" s="4">
        <v>758.38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44353</v>
      </c>
      <c r="S10" s="5">
        <v>44369</v>
      </c>
      <c r="T10" s="4" t="s">
        <v>32</v>
      </c>
      <c r="U10" s="4">
        <v>758.38</v>
      </c>
      <c r="V10" s="4">
        <v>0</v>
      </c>
      <c r="W10" s="4">
        <v>0</v>
      </c>
      <c r="X10" s="4">
        <v>2147367</v>
      </c>
    </row>
    <row r="11" s="4" customFormat="1" spans="1:24">
      <c r="A11" s="4">
        <v>15536138789</v>
      </c>
      <c r="B11" s="4" t="s">
        <v>24</v>
      </c>
      <c r="C11" s="4" t="s">
        <v>25</v>
      </c>
      <c r="D11" s="4" t="s">
        <v>46</v>
      </c>
      <c r="E11" s="4" t="s">
        <v>47</v>
      </c>
      <c r="F11" s="5">
        <v>44353</v>
      </c>
      <c r="G11" s="5">
        <v>44354</v>
      </c>
      <c r="H11" s="4">
        <v>1</v>
      </c>
      <c r="I11" s="4">
        <v>1</v>
      </c>
      <c r="J11" s="4">
        <v>1</v>
      </c>
      <c r="K11" s="4" t="s">
        <v>28</v>
      </c>
      <c r="L11" s="4">
        <v>758.38</v>
      </c>
      <c r="M11" s="4">
        <v>758.38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44353</v>
      </c>
      <c r="S11" s="5">
        <v>44369</v>
      </c>
      <c r="T11" s="4" t="s">
        <v>32</v>
      </c>
      <c r="U11" s="4">
        <v>758.38</v>
      </c>
      <c r="V11" s="4">
        <v>0</v>
      </c>
      <c r="W11" s="4">
        <v>0</v>
      </c>
      <c r="X11" s="4">
        <v>2147391</v>
      </c>
    </row>
    <row r="12" s="4" customFormat="1" spans="1:24">
      <c r="A12" s="4">
        <v>15536807246</v>
      </c>
      <c r="B12" s="4" t="s">
        <v>24</v>
      </c>
      <c r="C12" s="4" t="s">
        <v>25</v>
      </c>
      <c r="D12" s="4" t="s">
        <v>26</v>
      </c>
      <c r="E12" s="4" t="s">
        <v>54</v>
      </c>
      <c r="F12" s="5">
        <v>44353</v>
      </c>
      <c r="G12" s="5">
        <v>44354</v>
      </c>
      <c r="H12" s="4">
        <v>1</v>
      </c>
      <c r="I12" s="4">
        <v>1</v>
      </c>
      <c r="J12" s="4">
        <v>1</v>
      </c>
      <c r="K12" s="4" t="s">
        <v>28</v>
      </c>
      <c r="L12" s="4">
        <v>438.03</v>
      </c>
      <c r="M12" s="4">
        <v>438.03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44353</v>
      </c>
      <c r="S12" s="5">
        <v>44369</v>
      </c>
      <c r="T12" s="4" t="s">
        <v>32</v>
      </c>
      <c r="U12" s="4">
        <v>438.03</v>
      </c>
      <c r="V12" s="4">
        <v>0</v>
      </c>
      <c r="W12" s="4">
        <v>0</v>
      </c>
      <c r="X12" s="4">
        <v>2147584</v>
      </c>
    </row>
    <row r="13" s="4" customFormat="1" spans="1:24">
      <c r="A13" s="4">
        <v>15536961401</v>
      </c>
      <c r="B13" s="4" t="s">
        <v>24</v>
      </c>
      <c r="C13" s="4" t="s">
        <v>25</v>
      </c>
      <c r="D13" s="4" t="s">
        <v>56</v>
      </c>
      <c r="E13" s="4" t="s">
        <v>54</v>
      </c>
      <c r="F13" s="5">
        <v>44353</v>
      </c>
      <c r="G13" s="5">
        <v>44354</v>
      </c>
      <c r="H13" s="4">
        <v>1</v>
      </c>
      <c r="I13" s="4">
        <v>1</v>
      </c>
      <c r="J13" s="4">
        <v>1</v>
      </c>
      <c r="K13" s="4" t="s">
        <v>28</v>
      </c>
      <c r="L13" s="4">
        <v>173.76</v>
      </c>
      <c r="M13" s="4">
        <v>173.76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44353</v>
      </c>
      <c r="S13" s="5">
        <v>44369</v>
      </c>
      <c r="T13" s="4" t="s">
        <v>32</v>
      </c>
      <c r="U13" s="4">
        <v>173.76</v>
      </c>
      <c r="V13" s="4">
        <v>0</v>
      </c>
      <c r="W13" s="4">
        <v>0</v>
      </c>
      <c r="X13" s="4">
        <v>2147642</v>
      </c>
    </row>
    <row r="14" s="4" customFormat="1" spans="1:24">
      <c r="A14" s="4">
        <v>15537217877</v>
      </c>
      <c r="B14" s="4" t="s">
        <v>24</v>
      </c>
      <c r="C14" s="4" t="s">
        <v>25</v>
      </c>
      <c r="D14" s="4" t="s">
        <v>58</v>
      </c>
      <c r="E14" s="4" t="s">
        <v>27</v>
      </c>
      <c r="F14" s="5">
        <v>44353</v>
      </c>
      <c r="G14" s="5">
        <v>44354</v>
      </c>
      <c r="H14" s="4">
        <v>1</v>
      </c>
      <c r="I14" s="4">
        <v>1</v>
      </c>
      <c r="J14" s="4">
        <v>1</v>
      </c>
      <c r="K14" s="4" t="s">
        <v>28</v>
      </c>
      <c r="L14" s="4">
        <v>115.25</v>
      </c>
      <c r="M14" s="4">
        <v>115.25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44353</v>
      </c>
      <c r="S14" s="5">
        <v>44369</v>
      </c>
      <c r="T14" s="4" t="s">
        <v>32</v>
      </c>
      <c r="U14" s="4">
        <v>115.25</v>
      </c>
      <c r="V14" s="4">
        <v>0</v>
      </c>
      <c r="W14" s="4">
        <v>0</v>
      </c>
      <c r="X14" s="4">
        <v>2147707</v>
      </c>
    </row>
    <row r="15" s="4" customFormat="1" spans="1:24">
      <c r="A15" s="4">
        <v>15537353515</v>
      </c>
      <c r="B15" s="4" t="s">
        <v>24</v>
      </c>
      <c r="C15" s="4" t="s">
        <v>25</v>
      </c>
      <c r="D15" s="4" t="s">
        <v>58</v>
      </c>
      <c r="E15" s="4" t="s">
        <v>27</v>
      </c>
      <c r="F15" s="5">
        <v>44353</v>
      </c>
      <c r="G15" s="5">
        <v>44354</v>
      </c>
      <c r="H15" s="4">
        <v>1</v>
      </c>
      <c r="I15" s="4">
        <v>1</v>
      </c>
      <c r="J15" s="4">
        <v>1</v>
      </c>
      <c r="K15" s="4" t="s">
        <v>28</v>
      </c>
      <c r="L15" s="4">
        <v>115.25</v>
      </c>
      <c r="M15" s="4">
        <v>115.25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44353</v>
      </c>
      <c r="S15" s="5">
        <v>44369</v>
      </c>
      <c r="T15" s="4" t="s">
        <v>32</v>
      </c>
      <c r="U15" s="4">
        <v>115.25</v>
      </c>
      <c r="V15" s="4">
        <v>0</v>
      </c>
      <c r="W15" s="4">
        <v>0</v>
      </c>
      <c r="X15" s="4">
        <v>2147746</v>
      </c>
    </row>
    <row r="16" s="4" customFormat="1" spans="1:24">
      <c r="A16" s="4">
        <v>15537401849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44353</v>
      </c>
      <c r="G16" s="5">
        <v>44354</v>
      </c>
      <c r="H16" s="4">
        <v>1</v>
      </c>
      <c r="I16" s="4">
        <v>1</v>
      </c>
      <c r="J16" s="4">
        <v>1</v>
      </c>
      <c r="K16" s="4" t="s">
        <v>28</v>
      </c>
      <c r="L16" s="4">
        <v>308</v>
      </c>
      <c r="M16" s="4">
        <v>308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44353</v>
      </c>
      <c r="S16" s="5">
        <v>44369</v>
      </c>
      <c r="T16" s="4" t="s">
        <v>32</v>
      </c>
      <c r="U16" s="4">
        <v>308</v>
      </c>
      <c r="V16" s="4">
        <v>0</v>
      </c>
      <c r="W16" s="4">
        <v>0</v>
      </c>
      <c r="X16" s="4">
        <v>2147769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D36" sqref="D36"/>
    </sheetView>
  </sheetViews>
  <sheetFormatPr defaultColWidth="9" defaultRowHeight="13.5"/>
  <cols>
    <col min="1" max="1" width="14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15336586078</v>
      </c>
      <c r="B2" s="5">
        <v>44352</v>
      </c>
      <c r="C2" s="5">
        <v>44354</v>
      </c>
      <c r="D2" s="4">
        <v>938.89</v>
      </c>
      <c r="E2" s="4" t="str">
        <f>VLOOKUP(A2,HOP!A:L,12,0)</f>
        <v>938.89</v>
      </c>
      <c r="F2" s="4" t="str">
        <f>VLOOKUP(A2,HOP!A:C,3,0)</f>
        <v>2142427</v>
      </c>
      <c r="G2" s="4">
        <f>D2-E2</f>
        <v>0</v>
      </c>
      <c r="H2" s="4" t="str">
        <f>$H$1&amp;F2</f>
        <v>，2142427</v>
      </c>
      <c r="I2" s="4" t="str">
        <f>VLOOKUP(A2,HOP!A:T,20,0)</f>
        <v>直连</v>
      </c>
    </row>
    <row r="3" s="4" customFormat="1" spans="1:9">
      <c r="A3" s="4">
        <v>15338092474</v>
      </c>
      <c r="B3" s="5">
        <v>44353</v>
      </c>
      <c r="C3" s="5">
        <v>44354</v>
      </c>
      <c r="D3" s="4">
        <v>326.68</v>
      </c>
      <c r="E3" s="4" t="str">
        <f>VLOOKUP(A3,HOP!A:L,12,0)</f>
        <v>326.68</v>
      </c>
      <c r="F3" s="4" t="str">
        <f>VLOOKUP(A3,HOP!A:C,3,0)</f>
        <v>2144338</v>
      </c>
      <c r="G3" s="4">
        <f>D3-E3</f>
        <v>0</v>
      </c>
      <c r="H3" s="4" t="str">
        <f>$H$1&amp;F3</f>
        <v>，2144338</v>
      </c>
      <c r="I3" s="4" t="str">
        <f>VLOOKUP(A3,HOP!A:T,20,0)</f>
        <v>直连</v>
      </c>
    </row>
    <row r="4" s="4" customFormat="1" spans="1:9">
      <c r="A4" s="4">
        <v>15528321751</v>
      </c>
      <c r="B4" s="5">
        <v>44353</v>
      </c>
      <c r="C4" s="5">
        <v>44354</v>
      </c>
      <c r="D4" s="4">
        <v>358</v>
      </c>
      <c r="E4" s="4" t="str">
        <f>VLOOKUP(A4,HOP!A:L,12,0)</f>
        <v>358.00</v>
      </c>
      <c r="F4" s="4" t="str">
        <f>VLOOKUP(A4,HOP!A:C,3,0)</f>
        <v>2145986</v>
      </c>
      <c r="G4" s="4">
        <f>D4-E4</f>
        <v>0</v>
      </c>
      <c r="H4" s="4" t="str">
        <f>$H$1&amp;F4</f>
        <v>，2145986</v>
      </c>
      <c r="I4" s="4" t="str">
        <f>VLOOKUP(A4,HOP!A:T,20,0)</f>
        <v>直采</v>
      </c>
    </row>
    <row r="5" s="4" customFormat="1" hidden="1" spans="1:9">
      <c r="A5" s="4">
        <v>15530822936</v>
      </c>
      <c r="B5" s="5">
        <v>44353</v>
      </c>
      <c r="C5" s="5">
        <v>44354</v>
      </c>
      <c r="D5" s="4">
        <v>0</v>
      </c>
      <c r="E5" s="4" t="str">
        <f>VLOOKUP(A5,HOP!A:L,12,0)</f>
        <v>0.00</v>
      </c>
      <c r="F5" s="4" t="str">
        <f>VLOOKUP(A5,HOP!A:C,3,0)</f>
        <v>2146767</v>
      </c>
      <c r="G5" s="4">
        <f>D5-E5</f>
        <v>0</v>
      </c>
      <c r="H5" s="4" t="str">
        <f>$H$1&amp;F5</f>
        <v>，2146767</v>
      </c>
      <c r="I5" s="4" t="str">
        <f>VLOOKUP(A5,HOP!A:T,20,0)</f>
        <v>直连</v>
      </c>
    </row>
    <row r="6" s="4" customFormat="1" spans="1:9">
      <c r="A6" s="4">
        <v>15531593967</v>
      </c>
      <c r="B6" s="5">
        <v>44353</v>
      </c>
      <c r="C6" s="5">
        <v>44354</v>
      </c>
      <c r="D6" s="4">
        <v>250</v>
      </c>
      <c r="E6" s="4" t="str">
        <f>VLOOKUP(A6,HOP!A:L,12,0)</f>
        <v>250.00</v>
      </c>
      <c r="F6" s="4" t="str">
        <f>VLOOKUP(A6,HOP!A:C,3,0)</f>
        <v>2147097</v>
      </c>
      <c r="G6" s="4">
        <f t="shared" ref="G6:G15" si="0">D6-E6</f>
        <v>0</v>
      </c>
      <c r="H6" s="4" t="str">
        <f t="shared" ref="H6:H15" si="1">$H$1&amp;F6</f>
        <v>，2147097</v>
      </c>
      <c r="I6" s="4" t="str">
        <f>VLOOKUP(A6,HOP!A:T,20,0)</f>
        <v>直采</v>
      </c>
    </row>
    <row r="7" s="4" customFormat="1" spans="1:9">
      <c r="A7" s="4">
        <v>15535248198</v>
      </c>
      <c r="B7" s="5">
        <v>44353</v>
      </c>
      <c r="C7" s="5">
        <v>44354</v>
      </c>
      <c r="D7" s="4">
        <v>758.38</v>
      </c>
      <c r="E7" s="4" t="str">
        <f>VLOOKUP(A7,HOP!A:L,12,0)</f>
        <v>758.38</v>
      </c>
      <c r="F7" s="4" t="str">
        <f>VLOOKUP(A7,HOP!A:C,3,0)</f>
        <v>2147250</v>
      </c>
      <c r="G7" s="4">
        <f t="shared" si="0"/>
        <v>0</v>
      </c>
      <c r="H7" s="4" t="str">
        <f t="shared" si="1"/>
        <v>，2147250</v>
      </c>
      <c r="I7" s="4" t="str">
        <f>VLOOKUP(A7,HOP!A:T,20,0)</f>
        <v>直连</v>
      </c>
    </row>
    <row r="8" s="4" customFormat="1" spans="1:9">
      <c r="A8" s="4">
        <v>15535661756</v>
      </c>
      <c r="B8" s="5">
        <v>44353</v>
      </c>
      <c r="C8" s="5">
        <v>44354</v>
      </c>
      <c r="D8" s="4">
        <v>174.02</v>
      </c>
      <c r="E8" s="4" t="str">
        <f>VLOOKUP(A8,HOP!A:L,12,0)</f>
        <v>174.02</v>
      </c>
      <c r="F8" s="4" t="str">
        <f>VLOOKUP(A8,HOP!A:C,3,0)</f>
        <v>2147302</v>
      </c>
      <c r="G8" s="4">
        <f t="shared" si="0"/>
        <v>0</v>
      </c>
      <c r="H8" s="4" t="str">
        <f t="shared" si="1"/>
        <v>，2147302</v>
      </c>
      <c r="I8" s="4" t="str">
        <f>VLOOKUP(A8,HOP!A:T,20,0)</f>
        <v>直连</v>
      </c>
    </row>
    <row r="9" s="4" customFormat="1" spans="1:9">
      <c r="A9" s="4">
        <v>15536037714</v>
      </c>
      <c r="B9" s="5">
        <v>44353</v>
      </c>
      <c r="C9" s="5">
        <v>44354</v>
      </c>
      <c r="D9" s="4">
        <v>758.38</v>
      </c>
      <c r="E9" s="4" t="str">
        <f>VLOOKUP(A9,HOP!A:L,12,0)</f>
        <v>758.38</v>
      </c>
      <c r="F9" s="4" t="str">
        <f>VLOOKUP(A9,HOP!A:C,3,0)</f>
        <v>2147367</v>
      </c>
      <c r="G9" s="4">
        <f t="shared" si="0"/>
        <v>0</v>
      </c>
      <c r="H9" s="4" t="str">
        <f t="shared" si="1"/>
        <v>，2147367</v>
      </c>
      <c r="I9" s="4" t="str">
        <f>VLOOKUP(A9,HOP!A:T,20,0)</f>
        <v>直连</v>
      </c>
    </row>
    <row r="10" s="4" customFormat="1" spans="1:9">
      <c r="A10" s="4">
        <v>15536138789</v>
      </c>
      <c r="B10" s="5">
        <v>44353</v>
      </c>
      <c r="C10" s="5">
        <v>44354</v>
      </c>
      <c r="D10" s="4">
        <v>758.38</v>
      </c>
      <c r="E10" s="4" t="str">
        <f>VLOOKUP(A10,HOP!A:L,12,0)</f>
        <v>758.38</v>
      </c>
      <c r="F10" s="4" t="str">
        <f>VLOOKUP(A10,HOP!A:C,3,0)</f>
        <v>2147391</v>
      </c>
      <c r="G10" s="4">
        <f t="shared" si="0"/>
        <v>0</v>
      </c>
      <c r="H10" s="4" t="str">
        <f t="shared" si="1"/>
        <v>，2147391</v>
      </c>
      <c r="I10" s="4" t="str">
        <f>VLOOKUP(A10,HOP!A:T,20,0)</f>
        <v>直连</v>
      </c>
    </row>
    <row r="11" s="4" customFormat="1" spans="1:9">
      <c r="A11" s="4">
        <v>15536807246</v>
      </c>
      <c r="B11" s="5">
        <v>44353</v>
      </c>
      <c r="C11" s="5">
        <v>44354</v>
      </c>
      <c r="D11" s="4">
        <v>438.03</v>
      </c>
      <c r="E11" s="4" t="str">
        <f>VLOOKUP(A11,HOP!A:L,12,0)</f>
        <v>438.03</v>
      </c>
      <c r="F11" s="4" t="str">
        <f>VLOOKUP(A11,HOP!A:C,3,0)</f>
        <v>2147584</v>
      </c>
      <c r="G11" s="4">
        <f t="shared" si="0"/>
        <v>0</v>
      </c>
      <c r="H11" s="4" t="str">
        <f t="shared" si="1"/>
        <v>，2147584</v>
      </c>
      <c r="I11" s="4" t="str">
        <f>VLOOKUP(A11,HOP!A:T,20,0)</f>
        <v>直连</v>
      </c>
    </row>
    <row r="12" s="4" customFormat="1" spans="1:9">
      <c r="A12" s="4">
        <v>15536961401</v>
      </c>
      <c r="B12" s="5">
        <v>44353</v>
      </c>
      <c r="C12" s="5">
        <v>44354</v>
      </c>
      <c r="D12" s="4">
        <v>173.76</v>
      </c>
      <c r="E12" s="4" t="str">
        <f>VLOOKUP(A12,HOP!A:L,12,0)</f>
        <v>173.76</v>
      </c>
      <c r="F12" s="4" t="str">
        <f>VLOOKUP(A12,HOP!A:C,3,0)</f>
        <v>2147642</v>
      </c>
      <c r="G12" s="4">
        <f t="shared" si="0"/>
        <v>0</v>
      </c>
      <c r="H12" s="4" t="str">
        <f t="shared" si="1"/>
        <v>，2147642</v>
      </c>
      <c r="I12" s="4" t="str">
        <f>VLOOKUP(A12,HOP!A:T,20,0)</f>
        <v>直连</v>
      </c>
    </row>
    <row r="13" s="4" customFormat="1" spans="1:9">
      <c r="A13" s="4">
        <v>15537217877</v>
      </c>
      <c r="B13" s="5">
        <v>44353</v>
      </c>
      <c r="C13" s="5">
        <v>44354</v>
      </c>
      <c r="D13" s="4">
        <v>115.25</v>
      </c>
      <c r="E13" s="4" t="str">
        <f>VLOOKUP(A13,HOP!A:L,12,0)</f>
        <v>115.25</v>
      </c>
      <c r="F13" s="4" t="str">
        <f>VLOOKUP(A13,HOP!A:C,3,0)</f>
        <v>2147707</v>
      </c>
      <c r="G13" s="4">
        <f t="shared" si="0"/>
        <v>0</v>
      </c>
      <c r="H13" s="4" t="str">
        <f t="shared" si="1"/>
        <v>，2147707</v>
      </c>
      <c r="I13" s="4" t="str">
        <f>VLOOKUP(A13,HOP!A:T,20,0)</f>
        <v>直连</v>
      </c>
    </row>
    <row r="14" s="4" customFormat="1" spans="1:9">
      <c r="A14" s="4">
        <v>15537353515</v>
      </c>
      <c r="B14" s="5">
        <v>44353</v>
      </c>
      <c r="C14" s="5">
        <v>44354</v>
      </c>
      <c r="D14" s="4">
        <v>115.25</v>
      </c>
      <c r="E14" s="4" t="str">
        <f>VLOOKUP(A14,HOP!A:L,12,0)</f>
        <v>115.25</v>
      </c>
      <c r="F14" s="4" t="str">
        <f>VLOOKUP(A14,HOP!A:C,3,0)</f>
        <v>2147746</v>
      </c>
      <c r="G14" s="4">
        <f t="shared" si="0"/>
        <v>0</v>
      </c>
      <c r="H14" s="4" t="str">
        <f t="shared" si="1"/>
        <v>，2147746</v>
      </c>
      <c r="I14" s="4" t="str">
        <f>VLOOKUP(A14,HOP!A:T,20,0)</f>
        <v>直连</v>
      </c>
    </row>
    <row r="15" s="4" customFormat="1" spans="1:9">
      <c r="A15" s="4">
        <v>15537401849</v>
      </c>
      <c r="B15" s="5">
        <v>44353</v>
      </c>
      <c r="C15" s="5">
        <v>44354</v>
      </c>
      <c r="D15" s="4">
        <v>308</v>
      </c>
      <c r="E15" s="4" t="str">
        <f>VLOOKUP(A15,HOP!A:L,12,0)</f>
        <v>308.00</v>
      </c>
      <c r="F15" s="4" t="str">
        <f>VLOOKUP(A15,HOP!A:C,3,0)</f>
        <v>2147769</v>
      </c>
      <c r="G15" s="4">
        <f t="shared" si="0"/>
        <v>0</v>
      </c>
      <c r="H15" s="4" t="str">
        <f t="shared" si="1"/>
        <v>，2147769</v>
      </c>
      <c r="I15" s="4" t="str">
        <f>VLOOKUP(A15,HOP!A:T,20,0)</f>
        <v>Saas酒店</v>
      </c>
    </row>
    <row r="17" spans="4:4">
      <c r="D17" s="4">
        <f>SUM(D2:D16)</f>
        <v>5473.02</v>
      </c>
    </row>
    <row r="18" spans="4:4">
      <c r="D18" s="4" t="s">
        <v>65</v>
      </c>
    </row>
    <row r="21" spans="1:2">
      <c r="A21" s="4" t="s">
        <v>66</v>
      </c>
      <c r="B21" s="4">
        <v>608</v>
      </c>
    </row>
    <row r="22" spans="1:2">
      <c r="A22" s="4" t="s">
        <v>67</v>
      </c>
      <c r="B22" s="4">
        <v>4557.02</v>
      </c>
    </row>
    <row r="23" spans="1:2">
      <c r="A23" s="4" t="s">
        <v>68</v>
      </c>
      <c r="B23" s="4">
        <v>308</v>
      </c>
    </row>
    <row r="24" spans="1:2">
      <c r="A24" s="4" t="s">
        <v>69</v>
      </c>
      <c r="B24" s="4">
        <f>SUBTOTAL(9,B21:B23)</f>
        <v>5473.02</v>
      </c>
    </row>
  </sheetData>
  <autoFilter ref="A1:XFD21">
    <filterColumn colId="3">
      <filters blank="1">
        <filter val="250"/>
        <filter val="174.02"/>
        <filter val="5473.02"/>
        <filter val="438.03"/>
        <filter val="115.25"/>
        <filter val="173.76"/>
        <filter val="308"/>
        <filter val="358"/>
        <filter val="326.68"/>
        <filter val="758.38"/>
        <filter val="5473.02 CNY"/>
        <filter val="938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15336586078</v>
      </c>
      <c r="B2" s="1" t="s">
        <v>87</v>
      </c>
      <c r="C2" s="1" t="s">
        <v>88</v>
      </c>
      <c r="D2" s="1" t="s">
        <v>89</v>
      </c>
      <c r="E2" s="1" t="s">
        <v>29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15338092474</v>
      </c>
      <c r="B3" s="1" t="s">
        <v>102</v>
      </c>
      <c r="C3" s="1" t="s">
        <v>103</v>
      </c>
      <c r="D3" s="1" t="s">
        <v>104</v>
      </c>
      <c r="E3" s="1" t="s">
        <v>35</v>
      </c>
      <c r="F3" s="1" t="s">
        <v>105</v>
      </c>
      <c r="G3" s="1" t="s">
        <v>91</v>
      </c>
      <c r="H3" s="1" t="s">
        <v>92</v>
      </c>
      <c r="I3" s="1" t="s">
        <v>106</v>
      </c>
      <c r="J3" s="1" t="s">
        <v>94</v>
      </c>
      <c r="K3" s="1" t="s">
        <v>106</v>
      </c>
      <c r="L3" s="1" t="s">
        <v>106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107</v>
      </c>
      <c r="R3" s="1" t="s">
        <v>99</v>
      </c>
      <c r="S3" s="1" t="s">
        <v>100</v>
      </c>
      <c r="T3" s="1" t="s">
        <v>101</v>
      </c>
    </row>
    <row r="4" s="1" customFormat="1" spans="1:20">
      <c r="A4" s="3">
        <v>15528321751</v>
      </c>
      <c r="B4" s="1" t="s">
        <v>90</v>
      </c>
      <c r="C4" s="1" t="s">
        <v>108</v>
      </c>
      <c r="D4" s="1" t="s">
        <v>109</v>
      </c>
      <c r="E4" s="1" t="s">
        <v>38</v>
      </c>
      <c r="F4" s="1" t="s">
        <v>105</v>
      </c>
      <c r="G4" s="1" t="s">
        <v>91</v>
      </c>
      <c r="H4" s="1" t="s">
        <v>92</v>
      </c>
      <c r="I4" s="1" t="s">
        <v>110</v>
      </c>
      <c r="J4" s="1" t="s">
        <v>94</v>
      </c>
      <c r="K4" s="1" t="s">
        <v>110</v>
      </c>
      <c r="L4" s="1" t="s">
        <v>110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111</v>
      </c>
      <c r="R4" s="1" t="s">
        <v>99</v>
      </c>
      <c r="S4" s="1" t="s">
        <v>100</v>
      </c>
      <c r="T4" s="1" t="s">
        <v>112</v>
      </c>
    </row>
    <row r="5" s="1" customFormat="1" spans="1:20">
      <c r="A5" s="3">
        <v>15530822936</v>
      </c>
      <c r="B5" s="1" t="s">
        <v>105</v>
      </c>
      <c r="C5" s="1" t="s">
        <v>113</v>
      </c>
      <c r="D5" s="1" t="s">
        <v>114</v>
      </c>
      <c r="E5" s="1" t="s">
        <v>41</v>
      </c>
      <c r="F5" s="1" t="s">
        <v>105</v>
      </c>
      <c r="G5" s="1" t="s">
        <v>91</v>
      </c>
      <c r="H5" s="1" t="s">
        <v>92</v>
      </c>
      <c r="I5" s="1" t="s">
        <v>96</v>
      </c>
      <c r="J5" s="1" t="s">
        <v>94</v>
      </c>
      <c r="K5" s="1" t="s">
        <v>96</v>
      </c>
      <c r="L5" s="1" t="s">
        <v>96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115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15531593967</v>
      </c>
      <c r="B6" s="1" t="s">
        <v>105</v>
      </c>
      <c r="C6" s="1" t="s">
        <v>116</v>
      </c>
      <c r="D6" s="1" t="s">
        <v>117</v>
      </c>
      <c r="E6" s="1" t="s">
        <v>45</v>
      </c>
      <c r="F6" s="1" t="s">
        <v>105</v>
      </c>
      <c r="G6" s="1" t="s">
        <v>91</v>
      </c>
      <c r="H6" s="1" t="s">
        <v>92</v>
      </c>
      <c r="I6" s="1" t="s">
        <v>118</v>
      </c>
      <c r="J6" s="1" t="s">
        <v>94</v>
      </c>
      <c r="K6" s="1" t="s">
        <v>118</v>
      </c>
      <c r="L6" s="1" t="s">
        <v>118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119</v>
      </c>
      <c r="R6" s="1" t="s">
        <v>99</v>
      </c>
      <c r="S6" s="1" t="s">
        <v>100</v>
      </c>
      <c r="T6" s="1" t="s">
        <v>112</v>
      </c>
    </row>
    <row r="7" s="1" customFormat="1" spans="1:20">
      <c r="A7" s="3">
        <v>15535248198</v>
      </c>
      <c r="B7" s="1" t="s">
        <v>105</v>
      </c>
      <c r="C7" s="1" t="s">
        <v>120</v>
      </c>
      <c r="D7" s="1" t="s">
        <v>121</v>
      </c>
      <c r="E7" s="1" t="s">
        <v>48</v>
      </c>
      <c r="F7" s="1" t="s">
        <v>105</v>
      </c>
      <c r="G7" s="1" t="s">
        <v>91</v>
      </c>
      <c r="H7" s="1" t="s">
        <v>92</v>
      </c>
      <c r="I7" s="1" t="s">
        <v>122</v>
      </c>
      <c r="J7" s="1" t="s">
        <v>94</v>
      </c>
      <c r="K7" s="1" t="s">
        <v>122</v>
      </c>
      <c r="L7" s="1" t="s">
        <v>122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123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15535661756</v>
      </c>
      <c r="B8" s="1" t="s">
        <v>105</v>
      </c>
      <c r="C8" s="1" t="s">
        <v>124</v>
      </c>
      <c r="D8" s="1" t="s">
        <v>125</v>
      </c>
      <c r="E8" s="1" t="s">
        <v>51</v>
      </c>
      <c r="F8" s="1" t="s">
        <v>105</v>
      </c>
      <c r="G8" s="1" t="s">
        <v>91</v>
      </c>
      <c r="H8" s="1" t="s">
        <v>92</v>
      </c>
      <c r="I8" s="1" t="s">
        <v>126</v>
      </c>
      <c r="J8" s="1" t="s">
        <v>94</v>
      </c>
      <c r="K8" s="1" t="s">
        <v>126</v>
      </c>
      <c r="L8" s="1" t="s">
        <v>126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127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15536037714</v>
      </c>
      <c r="B9" s="1" t="s">
        <v>105</v>
      </c>
      <c r="C9" s="1" t="s">
        <v>128</v>
      </c>
      <c r="D9" s="1" t="s">
        <v>121</v>
      </c>
      <c r="E9" s="1" t="s">
        <v>52</v>
      </c>
      <c r="F9" s="1" t="s">
        <v>105</v>
      </c>
      <c r="G9" s="1" t="s">
        <v>91</v>
      </c>
      <c r="H9" s="1" t="s">
        <v>92</v>
      </c>
      <c r="I9" s="1" t="s">
        <v>122</v>
      </c>
      <c r="J9" s="1" t="s">
        <v>94</v>
      </c>
      <c r="K9" s="1" t="s">
        <v>122</v>
      </c>
      <c r="L9" s="1" t="s">
        <v>122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129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15536138789</v>
      </c>
      <c r="B10" s="1" t="s">
        <v>105</v>
      </c>
      <c r="C10" s="1" t="s">
        <v>130</v>
      </c>
      <c r="D10" s="1" t="s">
        <v>121</v>
      </c>
      <c r="E10" s="1" t="s">
        <v>53</v>
      </c>
      <c r="F10" s="1" t="s">
        <v>105</v>
      </c>
      <c r="G10" s="1" t="s">
        <v>91</v>
      </c>
      <c r="H10" s="1" t="s">
        <v>92</v>
      </c>
      <c r="I10" s="1" t="s">
        <v>122</v>
      </c>
      <c r="J10" s="1" t="s">
        <v>94</v>
      </c>
      <c r="K10" s="1" t="s">
        <v>122</v>
      </c>
      <c r="L10" s="1" t="s">
        <v>122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131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15536807246</v>
      </c>
      <c r="B11" s="1" t="s">
        <v>105</v>
      </c>
      <c r="C11" s="1" t="s">
        <v>132</v>
      </c>
      <c r="D11" s="1" t="s">
        <v>89</v>
      </c>
      <c r="E11" s="1" t="s">
        <v>55</v>
      </c>
      <c r="F11" s="1" t="s">
        <v>105</v>
      </c>
      <c r="G11" s="1" t="s">
        <v>91</v>
      </c>
      <c r="H11" s="1" t="s">
        <v>92</v>
      </c>
      <c r="I11" s="1" t="s">
        <v>133</v>
      </c>
      <c r="J11" s="1" t="s">
        <v>94</v>
      </c>
      <c r="K11" s="1" t="s">
        <v>133</v>
      </c>
      <c r="L11" s="1" t="s">
        <v>133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134</v>
      </c>
      <c r="R11" s="1" t="s">
        <v>99</v>
      </c>
      <c r="S11" s="1" t="s">
        <v>100</v>
      </c>
      <c r="T11" s="1" t="s">
        <v>101</v>
      </c>
    </row>
    <row r="12" s="1" customFormat="1" spans="1:20">
      <c r="A12" s="3">
        <v>15536961401</v>
      </c>
      <c r="B12" s="1" t="s">
        <v>105</v>
      </c>
      <c r="C12" s="1" t="s">
        <v>135</v>
      </c>
      <c r="D12" s="1" t="s">
        <v>136</v>
      </c>
      <c r="E12" s="1" t="s">
        <v>57</v>
      </c>
      <c r="F12" s="1" t="s">
        <v>105</v>
      </c>
      <c r="G12" s="1" t="s">
        <v>91</v>
      </c>
      <c r="H12" s="1" t="s">
        <v>92</v>
      </c>
      <c r="I12" s="1" t="s">
        <v>137</v>
      </c>
      <c r="J12" s="1" t="s">
        <v>94</v>
      </c>
      <c r="K12" s="1" t="s">
        <v>137</v>
      </c>
      <c r="L12" s="1" t="s">
        <v>137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138</v>
      </c>
      <c r="R12" s="1" t="s">
        <v>99</v>
      </c>
      <c r="S12" s="1" t="s">
        <v>100</v>
      </c>
      <c r="T12" s="1" t="s">
        <v>101</v>
      </c>
    </row>
    <row r="13" s="1" customFormat="1" spans="1:20">
      <c r="A13" s="3">
        <v>15537217877</v>
      </c>
      <c r="B13" s="1" t="s">
        <v>105</v>
      </c>
      <c r="C13" s="1" t="s">
        <v>139</v>
      </c>
      <c r="D13" s="1" t="s">
        <v>140</v>
      </c>
      <c r="E13" s="1" t="s">
        <v>59</v>
      </c>
      <c r="F13" s="1" t="s">
        <v>105</v>
      </c>
      <c r="G13" s="1" t="s">
        <v>91</v>
      </c>
      <c r="H13" s="1" t="s">
        <v>92</v>
      </c>
      <c r="I13" s="1" t="s">
        <v>141</v>
      </c>
      <c r="J13" s="1" t="s">
        <v>94</v>
      </c>
      <c r="K13" s="1" t="s">
        <v>141</v>
      </c>
      <c r="L13" s="1" t="s">
        <v>141</v>
      </c>
      <c r="M13" s="1" t="s">
        <v>95</v>
      </c>
      <c r="N13" s="1" t="s">
        <v>95</v>
      </c>
      <c r="O13" s="1" t="s">
        <v>96</v>
      </c>
      <c r="P13" s="1" t="s">
        <v>97</v>
      </c>
      <c r="Q13" s="1" t="s">
        <v>142</v>
      </c>
      <c r="R13" s="1" t="s">
        <v>99</v>
      </c>
      <c r="S13" s="1" t="s">
        <v>100</v>
      </c>
      <c r="T13" s="1" t="s">
        <v>101</v>
      </c>
    </row>
    <row r="14" s="1" customFormat="1" spans="1:20">
      <c r="A14" s="3">
        <v>15537353515</v>
      </c>
      <c r="B14" s="1" t="s">
        <v>105</v>
      </c>
      <c r="C14" s="1" t="s">
        <v>143</v>
      </c>
      <c r="D14" s="1" t="s">
        <v>140</v>
      </c>
      <c r="E14" s="1" t="s">
        <v>60</v>
      </c>
      <c r="F14" s="1" t="s">
        <v>105</v>
      </c>
      <c r="G14" s="1" t="s">
        <v>91</v>
      </c>
      <c r="H14" s="1" t="s">
        <v>92</v>
      </c>
      <c r="I14" s="1" t="s">
        <v>141</v>
      </c>
      <c r="J14" s="1" t="s">
        <v>94</v>
      </c>
      <c r="K14" s="1" t="s">
        <v>141</v>
      </c>
      <c r="L14" s="1" t="s">
        <v>141</v>
      </c>
      <c r="M14" s="1" t="s">
        <v>95</v>
      </c>
      <c r="N14" s="1" t="s">
        <v>95</v>
      </c>
      <c r="O14" s="1" t="s">
        <v>96</v>
      </c>
      <c r="P14" s="1" t="s">
        <v>97</v>
      </c>
      <c r="Q14" s="1" t="s">
        <v>144</v>
      </c>
      <c r="R14" s="1" t="s">
        <v>99</v>
      </c>
      <c r="S14" s="1" t="s">
        <v>100</v>
      </c>
      <c r="T14" s="1" t="s">
        <v>101</v>
      </c>
    </row>
    <row r="15" s="1" customFormat="1" spans="1:20">
      <c r="A15" s="3">
        <v>15537401849</v>
      </c>
      <c r="B15" s="1" t="s">
        <v>105</v>
      </c>
      <c r="C15" s="1" t="s">
        <v>145</v>
      </c>
      <c r="D15" s="1" t="s">
        <v>146</v>
      </c>
      <c r="E15" s="1" t="s">
        <v>63</v>
      </c>
      <c r="F15" s="1" t="s">
        <v>105</v>
      </c>
      <c r="G15" s="1" t="s">
        <v>91</v>
      </c>
      <c r="H15" s="1" t="s">
        <v>92</v>
      </c>
      <c r="I15" s="1" t="s">
        <v>147</v>
      </c>
      <c r="J15" s="1" t="s">
        <v>94</v>
      </c>
      <c r="K15" s="1" t="s">
        <v>147</v>
      </c>
      <c r="L15" s="1" t="s">
        <v>147</v>
      </c>
      <c r="M15" s="1" t="s">
        <v>95</v>
      </c>
      <c r="N15" s="1" t="s">
        <v>95</v>
      </c>
      <c r="O15" s="1" t="s">
        <v>96</v>
      </c>
      <c r="P15" s="1" t="s">
        <v>97</v>
      </c>
      <c r="Q15" s="1" t="s">
        <v>148</v>
      </c>
      <c r="R15" s="1" t="s">
        <v>99</v>
      </c>
      <c r="S15" s="1" t="s">
        <v>100</v>
      </c>
      <c r="T15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2021-06-22T01:37:50Z</dcterms:created>
  <dcterms:modified xsi:type="dcterms:W3CDTF">2021-06-22T01:43:47Z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FE59F59B5A0B433E9784EE59EA3CF078</vt:lpwstr>
  </property>
  <property fmtid="{D5CDD505-2E9C-101B-9397-08002B2CF9AE}" pid="3" name="KSOProductBuildVer">
    <vt:lpwstr>2052-11.1.0.10495</vt:lpwstr>
  </property>
</Properties>
</file>