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<sst xmlns="http://schemas.openxmlformats.org/spreadsheetml/2006/main" count="296" uniqueCount="126">
  <si>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</si>
  <si>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</si>
  <si>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</si>
  <si>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</si>
  <si>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</si>
  <si>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</si>
  <si>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</si>
  <si>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</si>
  <si>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</si>
  <si>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</si>
  <si>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</si>
  <si>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</si>
  <si>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</si>
  <si>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</si>
  <si>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</si>
  <si>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</si>
  <si>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</si>
  <si>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</si>
  <si>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</si>
  <si>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</si>
  <si>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</si>
  <si>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</si>
  <si>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</si>
  <si>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</si>
  <si>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</si>
  <si>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</si>
  <si>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[成都]德门仁里酒店(成都宽窄店)(62554428)</t>
  </si>
  <si>
    <t>榻榻米大床房&lt;中宾&gt;&lt;双人入住&gt;&lt;双早&gt;&lt;大床&gt;</t>
  </si>
  <si>
    <t>CNY</t>
  </si>
  <si>
    <t>蒋恩凤</t>
  </si>
  <si>
    <t>CA13744210623CNY</t>
  </si>
  <si>
    <t>未提现</t>
  </si>
  <si>
    <t>携程开票</t>
  </si>
  <si>
    <t>取消</t>
  </si>
  <si>
    <t>[成都]德馨客栈(成都骡马市地铁站店)(76295682)</t>
  </si>
  <si>
    <t>经济单人间&lt;双人入住&gt;&lt;内宾&gt;&lt;预付&gt;&lt;无早&gt;</t>
  </si>
  <si>
    <t>邓永华</t>
  </si>
  <si>
    <t>[梅州]梅州麓湖山酒店(62503407)</t>
  </si>
  <si>
    <t>主楼标准双床房&lt;双早&gt;</t>
  </si>
  <si>
    <t>赵向红</t>
  </si>
  <si>
    <t>[玉环]玉环福朋喜来登酒店(76296080)</t>
  </si>
  <si>
    <t>福朋大床房&lt;双人入住&gt;&lt;内宾&gt;&lt;预付&gt;&lt;无早&gt;</t>
  </si>
  <si>
    <t>李泓锐</t>
  </si>
  <si>
    <t>[上海]汉庭酒店(上海虹桥机场北翟路新店)(76255875)</t>
  </si>
  <si>
    <t>零压大床房&lt;双人入住&gt;&lt;内宾&gt;&lt;预付&gt;&lt;双早&gt;</t>
  </si>
  <si>
    <t>张宏伟</t>
  </si>
  <si>
    <t>[贵阳]贵阳溪山里酒店(64874007)</t>
  </si>
  <si>
    <t>高级双床房&lt;双人入住&gt;&lt;中宾&gt;&lt;双早&gt;</t>
  </si>
  <si>
    <t>刘浔</t>
  </si>
  <si>
    <t>[东莞]东莞君汇酒店(76113200)</t>
  </si>
  <si>
    <t>特惠房&lt;双人入住&gt;&lt;无早&gt;</t>
  </si>
  <si>
    <t>陈杰</t>
  </si>
  <si>
    <t>[上海]汉庭酒店(上海国家会展中心店)(76256615)</t>
  </si>
  <si>
    <t>双床房A&lt;双人入住&gt;&lt;内宾&gt;&lt;预付&gt;&lt;无早&gt;</t>
  </si>
  <si>
    <t>米斯源</t>
  </si>
  <si>
    <t>李索梅</t>
  </si>
  <si>
    <t>调整</t>
  </si>
  <si>
    <t>[双江]双江华耀大酒店(70912992)</t>
  </si>
  <si>
    <t>商务标准间&lt;双人入住&gt;&lt;今日特价 &gt;&lt;双早&gt;</t>
  </si>
  <si>
    <t>黄阿发,黄阿福,刘任科,宋鸿安</t>
  </si>
  <si>
    <t>，</t>
  </si>
  <si>
    <t>本期收回490元</t>
  </si>
  <si>
    <t>A210623092934481</t>
  </si>
  <si>
    <t>A210623092959481</t>
  </si>
  <si>
    <t>A210623093039481</t>
  </si>
  <si>
    <t>A210623093109481</t>
  </si>
  <si>
    <t>总计：3560.27元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</si>
  <si>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</si>
  <si>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</si>
  <si>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</si>
  <si>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</si>
  <si>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</si>
  <si>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</si>
  <si>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</si>
  <si>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</si>
  <si>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</si>
  <si>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</si>
  <si>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</si>
  <si>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</si>
  <si>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</si>
  <si>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</si>
  <si>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</si>
  <si>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</si>
  <si>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</si>
  <si>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2021-06-03</t>
  </si>
  <si>
    <t>2143429</t>
  </si>
  <si>
    <t>德馨客栈(成都骡马市地铁站店)</t>
  </si>
  <si>
    <t>2021-06-07</t>
  </si>
  <si>
    <t>2021-06-08</t>
  </si>
  <si>
    <t>退房日月结</t>
  </si>
  <si>
    <t>110.11</t>
  </si>
  <si>
    <t>RMB</t>
  </si>
  <si>
    <t>0</t>
  </si>
  <si>
    <t>0.00</t>
  </si>
  <si>
    <t>携程汇登国内直连</t>
  </si>
  <si>
    <t>2021-06-03 17:34:48</t>
  </si>
  <si>
    <t>否</t>
  </si>
  <si>
    <t>广州汇登信息科技有限公司</t>
  </si>
  <si>
    <t>直连</t>
  </si>
  <si>
    <t>2143773</t>
  </si>
  <si>
    <t>梅州麓湖山酒店</t>
  </si>
  <si>
    <t>2021-06-06</t>
  </si>
  <si>
    <t>660.00</t>
  </si>
  <si>
    <t>2021-06-03 21:07:50</t>
  </si>
  <si>
    <t>Saas酒店</t>
  </si>
  <si>
    <t>2146878</t>
  </si>
  <si>
    <t>玉环福朋喜来登酒店</t>
  </si>
  <si>
    <t>1073.52</t>
  </si>
  <si>
    <t>2021-06-06 06:35:54</t>
  </si>
  <si>
    <t>2147331</t>
  </si>
  <si>
    <t>汉庭酒店(上海虹桥机场北翟路新店)</t>
  </si>
  <si>
    <t>282.34</t>
  </si>
  <si>
    <t>2021-06-06 15:13:49</t>
  </si>
  <si>
    <t>2148032</t>
  </si>
  <si>
    <t>贵阳溪山里酒店</t>
  </si>
  <si>
    <t>462.00</t>
  </si>
  <si>
    <t>2021-06-07 08:24:43</t>
  </si>
  <si>
    <t>直采</t>
  </si>
  <si>
    <t>2148133</t>
  </si>
  <si>
    <t>汉庭酒店(上海国家会展中心店)</t>
  </si>
  <si>
    <t>432.30</t>
  </si>
  <si>
    <t>2021-06-07 10:23:36</t>
  </si>
  <si>
    <t>2148695</t>
  </si>
  <si>
    <t>东莞君汇酒店</t>
  </si>
  <si>
    <t>50.00</t>
  </si>
  <si>
    <t>2021-06-07 18:33:06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</si>
</sst>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2" borderId="5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20" fillId="17" borderId="3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15114120461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44353</v>
      </c>
      <c r="G2" s="5">
        <v>44355</v>
      </c>
      <c r="H2" s="4">
        <v>1</v>
      </c>
      <c r="I2" s="4">
        <v>2</v>
      </c>
      <c r="J2" s="4">
        <v>2</v>
      </c>
      <c r="K2" s="4" t="s">
        <v>28</v>
      </c>
      <c r="L2" s="4">
        <v>834</v>
      </c>
      <c r="M2" s="4">
        <v>834</v>
      </c>
      <c r="N2" s="4" t="s">
        <v>29</v>
      </c>
      <c r="O2" s="4" t="s">
        <v>30</v>
      </c>
      <c r="P2" s="4" t="s">
        <v>31</v>
      </c>
      <c r="Q2" s="4">
        <v>0</v>
      </c>
      <c r="R2" s="6">
        <v>44322</v>
      </c>
      <c r="S2" s="5">
        <v>44370</v>
      </c>
      <c r="T2" s="4" t="s">
        <v>32</v>
      </c>
      <c r="U2" s="4">
        <v>834</v>
      </c>
      <c r="V2" s="4">
        <v>0</v>
      </c>
      <c r="W2" s="4">
        <v>0</v>
      </c>
      <c r="X2" s="4">
        <v>2102663</v>
      </c>
    </row>
    <row r="3" s="4" customFormat="1" spans="1:24">
      <c r="A3" s="4">
        <v>15114120461</v>
      </c>
      <c r="B3" s="4" t="s">
        <v>24</v>
      </c>
      <c r="C3" s="4" t="s">
        <v>33</v>
      </c>
      <c r="D3" s="4" t="s">
        <v>26</v>
      </c>
      <c r="E3" s="4" t="s">
        <v>27</v>
      </c>
      <c r="F3" s="5">
        <v>44353</v>
      </c>
      <c r="G3" s="5">
        <v>44355</v>
      </c>
      <c r="H3" s="4">
        <v>1</v>
      </c>
      <c r="I3" s="4">
        <v>2</v>
      </c>
      <c r="J3" s="4">
        <v>2</v>
      </c>
      <c r="K3" s="4" t="s">
        <v>28</v>
      </c>
      <c r="L3" s="4">
        <v>-834</v>
      </c>
      <c r="M3" s="4">
        <v>-834</v>
      </c>
      <c r="N3" s="4" t="s">
        <v>29</v>
      </c>
      <c r="O3" s="4" t="s">
        <v>30</v>
      </c>
      <c r="P3" s="4" t="s">
        <v>31</v>
      </c>
      <c r="Q3" s="4">
        <v>0</v>
      </c>
      <c r="R3" s="6">
        <v>44322</v>
      </c>
      <c r="S3" s="5">
        <v>44370</v>
      </c>
      <c r="T3" s="4" t="s">
        <v>32</v>
      </c>
      <c r="U3" s="4">
        <v>-834</v>
      </c>
      <c r="V3" s="4">
        <v>0</v>
      </c>
      <c r="W3" s="4">
        <v>0</v>
      </c>
      <c r="X3" s="4">
        <v>2102663</v>
      </c>
    </row>
    <row r="4" s="4" customFormat="1" spans="1:24">
      <c r="A4" s="4">
        <v>15337394804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44354</v>
      </c>
      <c r="G4" s="5">
        <v>44355</v>
      </c>
      <c r="H4" s="4">
        <v>1</v>
      </c>
      <c r="I4" s="4">
        <v>1</v>
      </c>
      <c r="J4" s="4">
        <v>1</v>
      </c>
      <c r="K4" s="4" t="s">
        <v>28</v>
      </c>
      <c r="L4" s="4">
        <v>110.11</v>
      </c>
      <c r="M4" s="4">
        <v>110.11</v>
      </c>
      <c r="N4" s="4" t="s">
        <v>36</v>
      </c>
      <c r="O4" s="4" t="s">
        <v>30</v>
      </c>
      <c r="P4" s="4" t="s">
        <v>31</v>
      </c>
      <c r="Q4" s="4">
        <v>0</v>
      </c>
      <c r="R4" s="6">
        <v>44350</v>
      </c>
      <c r="S4" s="5">
        <v>44370</v>
      </c>
      <c r="T4" s="4" t="s">
        <v>32</v>
      </c>
      <c r="U4" s="4">
        <v>110.11</v>
      </c>
      <c r="V4" s="4">
        <v>0</v>
      </c>
      <c r="W4" s="4">
        <v>0</v>
      </c>
      <c r="X4" s="4">
        <v>2143429</v>
      </c>
    </row>
    <row r="5" s="4" customFormat="1" spans="1:24">
      <c r="A5" s="4">
        <v>15337637940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44353</v>
      </c>
      <c r="G5" s="5">
        <v>44355</v>
      </c>
      <c r="H5" s="4">
        <v>1</v>
      </c>
      <c r="I5" s="4">
        <v>2</v>
      </c>
      <c r="J5" s="4">
        <v>2</v>
      </c>
      <c r="K5" s="4" t="s">
        <v>28</v>
      </c>
      <c r="L5" s="4">
        <v>660</v>
      </c>
      <c r="M5" s="4">
        <v>660</v>
      </c>
      <c r="N5" s="4" t="s">
        <v>39</v>
      </c>
      <c r="O5" s="4" t="s">
        <v>30</v>
      </c>
      <c r="P5" s="4" t="s">
        <v>31</v>
      </c>
      <c r="Q5" s="4">
        <v>0</v>
      </c>
      <c r="R5" s="6">
        <v>44350</v>
      </c>
      <c r="S5" s="5">
        <v>44370</v>
      </c>
      <c r="T5" s="4" t="s">
        <v>32</v>
      </c>
      <c r="U5" s="4">
        <v>660</v>
      </c>
      <c r="V5" s="4">
        <v>0</v>
      </c>
      <c r="W5" s="4">
        <v>424</v>
      </c>
      <c r="X5" s="4">
        <v>2143773</v>
      </c>
    </row>
    <row r="6" s="4" customFormat="1" spans="1:24">
      <c r="A6" s="4">
        <v>15531096074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44353</v>
      </c>
      <c r="G6" s="5">
        <v>44355</v>
      </c>
      <c r="H6" s="4">
        <v>1</v>
      </c>
      <c r="I6" s="4">
        <v>2</v>
      </c>
      <c r="J6" s="4">
        <v>2</v>
      </c>
      <c r="K6" s="4" t="s">
        <v>28</v>
      </c>
      <c r="L6" s="4">
        <v>1073.52</v>
      </c>
      <c r="M6" s="4">
        <v>1073.52</v>
      </c>
      <c r="N6" s="4" t="s">
        <v>42</v>
      </c>
      <c r="O6" s="4" t="s">
        <v>30</v>
      </c>
      <c r="P6" s="4" t="s">
        <v>31</v>
      </c>
      <c r="Q6" s="4">
        <v>0</v>
      </c>
      <c r="R6" s="6">
        <v>44353</v>
      </c>
      <c r="S6" s="5">
        <v>44370</v>
      </c>
      <c r="T6" s="4" t="s">
        <v>32</v>
      </c>
      <c r="U6" s="4">
        <v>1073.52</v>
      </c>
      <c r="V6" s="4">
        <v>0</v>
      </c>
      <c r="W6" s="4">
        <v>0</v>
      </c>
      <c r="X6" s="4">
        <v>2146878</v>
      </c>
    </row>
    <row r="7" s="4" customFormat="1" spans="1:24">
      <c r="A7" s="4">
        <v>15535876952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44354</v>
      </c>
      <c r="G7" s="5">
        <v>44355</v>
      </c>
      <c r="H7" s="4">
        <v>1</v>
      </c>
      <c r="I7" s="4">
        <v>1</v>
      </c>
      <c r="J7" s="4">
        <v>1</v>
      </c>
      <c r="K7" s="4" t="s">
        <v>28</v>
      </c>
      <c r="L7" s="4">
        <v>282.34</v>
      </c>
      <c r="M7" s="4">
        <v>282.34</v>
      </c>
      <c r="N7" s="4" t="s">
        <v>45</v>
      </c>
      <c r="O7" s="4" t="s">
        <v>30</v>
      </c>
      <c r="P7" s="4" t="s">
        <v>31</v>
      </c>
      <c r="Q7" s="4">
        <v>0</v>
      </c>
      <c r="R7" s="6">
        <v>44353</v>
      </c>
      <c r="S7" s="5">
        <v>44370</v>
      </c>
      <c r="T7" s="4" t="s">
        <v>32</v>
      </c>
      <c r="U7" s="4">
        <v>282.34</v>
      </c>
      <c r="V7" s="4">
        <v>0</v>
      </c>
      <c r="W7" s="4">
        <v>0</v>
      </c>
      <c r="X7" s="4">
        <v>2147331</v>
      </c>
    </row>
    <row r="8" s="4" customFormat="1" spans="1:24">
      <c r="A8" s="4">
        <v>15538325605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44354</v>
      </c>
      <c r="G8" s="5">
        <v>44355</v>
      </c>
      <c r="H8" s="4">
        <v>1</v>
      </c>
      <c r="I8" s="4">
        <v>1</v>
      </c>
      <c r="J8" s="4">
        <v>1</v>
      </c>
      <c r="K8" s="4" t="s">
        <v>28</v>
      </c>
      <c r="L8" s="4">
        <v>462</v>
      </c>
      <c r="M8" s="4">
        <v>462</v>
      </c>
      <c r="N8" s="4" t="s">
        <v>48</v>
      </c>
      <c r="O8" s="4" t="s">
        <v>30</v>
      </c>
      <c r="P8" s="4" t="s">
        <v>31</v>
      </c>
      <c r="Q8" s="4">
        <v>0</v>
      </c>
      <c r="R8" s="6">
        <v>44354</v>
      </c>
      <c r="S8" s="5">
        <v>44370</v>
      </c>
      <c r="T8" s="4" t="s">
        <v>32</v>
      </c>
      <c r="U8" s="4">
        <v>462</v>
      </c>
      <c r="V8" s="4">
        <v>0</v>
      </c>
      <c r="W8" s="4">
        <v>0</v>
      </c>
      <c r="X8" s="4">
        <v>2148032</v>
      </c>
    </row>
    <row r="9" s="4" customFormat="1" spans="1:23">
      <c r="A9" s="4">
        <v>15538529841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44354</v>
      </c>
      <c r="G9" s="5">
        <v>44355</v>
      </c>
      <c r="H9" s="4">
        <v>1</v>
      </c>
      <c r="I9" s="4">
        <v>1</v>
      </c>
      <c r="J9" s="4">
        <v>1</v>
      </c>
      <c r="K9" s="4" t="s">
        <v>28</v>
      </c>
      <c r="L9" s="4">
        <v>50</v>
      </c>
      <c r="M9" s="4">
        <v>50</v>
      </c>
      <c r="N9" s="4" t="s">
        <v>51</v>
      </c>
      <c r="O9" s="4" t="s">
        <v>30</v>
      </c>
      <c r="P9" s="4" t="s">
        <v>31</v>
      </c>
      <c r="Q9" s="4">
        <v>0</v>
      </c>
      <c r="R9" s="6">
        <v>44354</v>
      </c>
      <c r="S9" s="5">
        <v>44370</v>
      </c>
      <c r="T9" s="4" t="s">
        <v>32</v>
      </c>
      <c r="U9" s="4">
        <v>50</v>
      </c>
      <c r="V9" s="4">
        <v>0</v>
      </c>
      <c r="W9" s="4">
        <v>0</v>
      </c>
    </row>
    <row r="10" s="4" customFormat="1" spans="1:23">
      <c r="A10" s="4">
        <v>15538529841</v>
      </c>
      <c r="B10" s="4" t="s">
        <v>24</v>
      </c>
      <c r="C10" s="4" t="s">
        <v>33</v>
      </c>
      <c r="D10" s="4" t="s">
        <v>49</v>
      </c>
      <c r="E10" s="4" t="s">
        <v>50</v>
      </c>
      <c r="F10" s="5">
        <v>44354</v>
      </c>
      <c r="G10" s="5">
        <v>44355</v>
      </c>
      <c r="H10" s="4">
        <v>1</v>
      </c>
      <c r="I10" s="4">
        <v>1</v>
      </c>
      <c r="J10" s="4">
        <v>1</v>
      </c>
      <c r="K10" s="4" t="s">
        <v>28</v>
      </c>
      <c r="L10" s="4">
        <v>-50</v>
      </c>
      <c r="M10" s="4">
        <v>-50</v>
      </c>
      <c r="N10" s="4" t="s">
        <v>51</v>
      </c>
      <c r="O10" s="4" t="s">
        <v>30</v>
      </c>
      <c r="P10" s="4" t="s">
        <v>31</v>
      </c>
      <c r="Q10" s="4">
        <v>0</v>
      </c>
      <c r="R10" s="6">
        <v>44354</v>
      </c>
      <c r="S10" s="5">
        <v>44370</v>
      </c>
      <c r="T10" s="4" t="s">
        <v>32</v>
      </c>
      <c r="U10" s="4">
        <v>-50</v>
      </c>
      <c r="V10" s="4">
        <v>0</v>
      </c>
      <c r="W10" s="4">
        <v>0</v>
      </c>
    </row>
    <row r="11" s="4" customFormat="1" spans="1:24">
      <c r="A11" s="4">
        <v>15538648834</v>
      </c>
      <c r="B11" s="4" t="s">
        <v>24</v>
      </c>
      <c r="C11" s="4" t="s">
        <v>25</v>
      </c>
      <c r="D11" s="4" t="s">
        <v>52</v>
      </c>
      <c r="E11" s="4" t="s">
        <v>53</v>
      </c>
      <c r="F11" s="5">
        <v>44354</v>
      </c>
      <c r="G11" s="5">
        <v>44355</v>
      </c>
      <c r="H11" s="4">
        <v>1</v>
      </c>
      <c r="I11" s="4">
        <v>1</v>
      </c>
      <c r="J11" s="4">
        <v>1</v>
      </c>
      <c r="K11" s="4" t="s">
        <v>28</v>
      </c>
      <c r="L11" s="4">
        <v>432.3</v>
      </c>
      <c r="M11" s="4">
        <v>432.3</v>
      </c>
      <c r="N11" s="4" t="s">
        <v>54</v>
      </c>
      <c r="O11" s="4" t="s">
        <v>30</v>
      </c>
      <c r="P11" s="4" t="s">
        <v>31</v>
      </c>
      <c r="Q11" s="4">
        <v>0</v>
      </c>
      <c r="R11" s="6">
        <v>44354</v>
      </c>
      <c r="S11" s="5">
        <v>44370</v>
      </c>
      <c r="T11" s="4" t="s">
        <v>32</v>
      </c>
      <c r="U11" s="4">
        <v>432.3</v>
      </c>
      <c r="V11" s="4">
        <v>0</v>
      </c>
      <c r="W11" s="4">
        <v>0</v>
      </c>
      <c r="X11" s="4">
        <v>2148133</v>
      </c>
    </row>
    <row r="12" s="4" customFormat="1" spans="1:24">
      <c r="A12" s="4">
        <v>15540421509</v>
      </c>
      <c r="B12" s="4" t="s">
        <v>24</v>
      </c>
      <c r="C12" s="4" t="s">
        <v>25</v>
      </c>
      <c r="D12" s="4" t="s">
        <v>49</v>
      </c>
      <c r="E12" s="4" t="s">
        <v>50</v>
      </c>
      <c r="F12" s="5">
        <v>44354</v>
      </c>
      <c r="G12" s="5">
        <v>44355</v>
      </c>
      <c r="H12" s="4">
        <v>1</v>
      </c>
      <c r="I12" s="4">
        <v>1</v>
      </c>
      <c r="J12" s="4">
        <v>1</v>
      </c>
      <c r="K12" s="4" t="s">
        <v>28</v>
      </c>
      <c r="L12" s="4">
        <v>50</v>
      </c>
      <c r="M12" s="4">
        <v>50</v>
      </c>
      <c r="N12" s="4" t="s">
        <v>55</v>
      </c>
      <c r="O12" s="4" t="s">
        <v>30</v>
      </c>
      <c r="P12" s="4" t="s">
        <v>31</v>
      </c>
      <c r="Q12" s="4">
        <v>0</v>
      </c>
      <c r="R12" s="6">
        <v>44354</v>
      </c>
      <c r="S12" s="5">
        <v>44370</v>
      </c>
      <c r="T12" s="4" t="s">
        <v>32</v>
      </c>
      <c r="U12" s="4">
        <v>50</v>
      </c>
      <c r="V12" s="4">
        <v>0</v>
      </c>
      <c r="W12" s="4">
        <v>0</v>
      </c>
      <c r="X12" s="4">
        <v>2148695</v>
      </c>
    </row>
    <row r="13" s="4" customFormat="1" spans="1:24">
      <c r="A13" s="4">
        <v>14696729665</v>
      </c>
      <c r="B13" s="4" t="s">
        <v>24</v>
      </c>
      <c r="C13" s="4" t="s">
        <v>56</v>
      </c>
      <c r="D13" s="4" t="s">
        <v>57</v>
      </c>
      <c r="E13" s="4" t="s">
        <v>58</v>
      </c>
      <c r="F13" s="5">
        <v>44280</v>
      </c>
      <c r="G13" s="5">
        <v>44281</v>
      </c>
      <c r="H13" s="4">
        <v>4</v>
      </c>
      <c r="I13" s="4">
        <v>1</v>
      </c>
      <c r="J13" s="4">
        <v>4</v>
      </c>
      <c r="K13" s="4" t="s">
        <v>28</v>
      </c>
      <c r="L13" s="4">
        <v>490</v>
      </c>
      <c r="M13" s="4">
        <v>490</v>
      </c>
      <c r="N13" s="4" t="s">
        <v>59</v>
      </c>
      <c r="O13" s="4" t="s">
        <v>30</v>
      </c>
      <c r="P13" s="4" t="s">
        <v>31</v>
      </c>
      <c r="Q13" s="4">
        <v>0</v>
      </c>
      <c r="R13" s="6">
        <v>44280</v>
      </c>
      <c r="S13" s="5">
        <v>44370</v>
      </c>
      <c r="T13" s="4" t="s">
        <v>32</v>
      </c>
      <c r="U13" s="4">
        <v>490</v>
      </c>
      <c r="V13" s="4">
        <v>0</v>
      </c>
      <c r="W13" s="4">
        <v>0</v>
      </c>
      <c r="X13" s="4">
        <v>2034553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"/>
  <sheetViews>
    <sheetView tabSelected="1" workbookViewId="0">
      <selection activeCell="C30" sqref="C30"/>
    </sheetView>
  </sheetViews>
  <sheetFormatPr defaultColWidth="9" defaultRowHeight="13.5"/>
  <cols>
    <col min="1" max="1" width="12.6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</v>
      </c>
    </row>
    <row r="2" s="4" customFormat="1" hidden="1" spans="1:9">
      <c r="A2" s="4">
        <v>15114120461</v>
      </c>
      <c r="B2" s="5">
        <v>44353</v>
      </c>
      <c r="C2" s="5">
        <v>44355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15337394804</v>
      </c>
      <c r="B3" s="5">
        <v>44354</v>
      </c>
      <c r="C3" s="5">
        <v>44355</v>
      </c>
      <c r="D3" s="4">
        <v>110.11</v>
      </c>
      <c r="E3" s="4" t="str">
        <f>VLOOKUP(A3,HOP!A:L,12,0)</f>
        <v>110.11</v>
      </c>
      <c r="F3" s="4" t="str">
        <f>VLOOKUP(A3,HOP!A:C,3,0)</f>
        <v>2143429</v>
      </c>
      <c r="G3" s="4">
        <f t="shared" ref="G3:G12" si="0">D3-E3</f>
        <v>0</v>
      </c>
      <c r="H3" s="4" t="str">
        <f t="shared" ref="H3:H12" si="1">$H$1&amp;F3</f>
        <v>，2143429</v>
      </c>
      <c r="I3" s="4" t="str">
        <f>VLOOKUP(A3,HOP!A:T,20,0)</f>
        <v>直连</v>
      </c>
    </row>
    <row r="4" s="4" customFormat="1" spans="1:9">
      <c r="A4" s="4">
        <v>15337637940</v>
      </c>
      <c r="B4" s="5">
        <v>44353</v>
      </c>
      <c r="C4" s="5">
        <v>44355</v>
      </c>
      <c r="D4" s="4">
        <v>660</v>
      </c>
      <c r="E4" s="4" t="str">
        <f>VLOOKUP(A4,HOP!A:L,12,0)</f>
        <v>660.00</v>
      </c>
      <c r="F4" s="4" t="str">
        <f>VLOOKUP(A4,HOP!A:C,3,0)</f>
        <v>2143773</v>
      </c>
      <c r="G4" s="4">
        <f t="shared" si="0"/>
        <v>0</v>
      </c>
      <c r="H4" s="4" t="str">
        <f t="shared" si="1"/>
        <v>，2143773</v>
      </c>
      <c r="I4" s="4" t="str">
        <f>VLOOKUP(A4,HOP!A:T,20,0)</f>
        <v>Saas酒店</v>
      </c>
    </row>
    <row r="5" s="4" customFormat="1" spans="1:9">
      <c r="A5" s="4">
        <v>15531096074</v>
      </c>
      <c r="B5" s="5">
        <v>44353</v>
      </c>
      <c r="C5" s="5">
        <v>44355</v>
      </c>
      <c r="D5" s="4">
        <v>1073.52</v>
      </c>
      <c r="E5" s="4" t="str">
        <f>VLOOKUP(A5,HOP!A:L,12,0)</f>
        <v>1073.52</v>
      </c>
      <c r="F5" s="4" t="str">
        <f>VLOOKUP(A5,HOP!A:C,3,0)</f>
        <v>2146878</v>
      </c>
      <c r="G5" s="4">
        <f t="shared" si="0"/>
        <v>0</v>
      </c>
      <c r="H5" s="4" t="str">
        <f t="shared" si="1"/>
        <v>，2146878</v>
      </c>
      <c r="I5" s="4" t="str">
        <f>VLOOKUP(A5,HOP!A:T,20,0)</f>
        <v>直连</v>
      </c>
    </row>
    <row r="6" s="4" customFormat="1" spans="1:9">
      <c r="A6" s="4">
        <v>15535876952</v>
      </c>
      <c r="B6" s="5">
        <v>44354</v>
      </c>
      <c r="C6" s="5">
        <v>44355</v>
      </c>
      <c r="D6" s="4">
        <v>282.34</v>
      </c>
      <c r="E6" s="4" t="str">
        <f>VLOOKUP(A6,HOP!A:L,12,0)</f>
        <v>282.34</v>
      </c>
      <c r="F6" s="4" t="str">
        <f>VLOOKUP(A6,HOP!A:C,3,0)</f>
        <v>2147331</v>
      </c>
      <c r="G6" s="4">
        <f t="shared" si="0"/>
        <v>0</v>
      </c>
      <c r="H6" s="4" t="str">
        <f t="shared" si="1"/>
        <v>，2147331</v>
      </c>
      <c r="I6" s="4" t="str">
        <f>VLOOKUP(A6,HOP!A:T,20,0)</f>
        <v>直连</v>
      </c>
    </row>
    <row r="7" s="4" customFormat="1" spans="1:9">
      <c r="A7" s="4">
        <v>15538325605</v>
      </c>
      <c r="B7" s="5">
        <v>44354</v>
      </c>
      <c r="C7" s="5">
        <v>44355</v>
      </c>
      <c r="D7" s="4">
        <v>462</v>
      </c>
      <c r="E7" s="4" t="str">
        <f>VLOOKUP(A7,HOP!A:L,12,0)</f>
        <v>462.00</v>
      </c>
      <c r="F7" s="4" t="str">
        <f>VLOOKUP(A7,HOP!A:C,3,0)</f>
        <v>2148032</v>
      </c>
      <c r="G7" s="4">
        <f t="shared" si="0"/>
        <v>0</v>
      </c>
      <c r="H7" s="4" t="str">
        <f t="shared" si="1"/>
        <v>，2148032</v>
      </c>
      <c r="I7" s="4" t="str">
        <f>VLOOKUP(A7,HOP!A:T,20,0)</f>
        <v>直采</v>
      </c>
    </row>
    <row r="8" s="4" customFormat="1" hidden="1" spans="1:9">
      <c r="A8" s="4">
        <v>15538529841</v>
      </c>
      <c r="B8" s="5">
        <v>44354</v>
      </c>
      <c r="C8" s="5">
        <v>44355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15538648834</v>
      </c>
      <c r="B9" s="5">
        <v>44354</v>
      </c>
      <c r="C9" s="5">
        <v>44355</v>
      </c>
      <c r="D9" s="4">
        <v>432.3</v>
      </c>
      <c r="E9" s="4" t="str">
        <f>VLOOKUP(A9,HOP!A:L,12,0)</f>
        <v>432.30</v>
      </c>
      <c r="F9" s="4" t="str">
        <f>VLOOKUP(A9,HOP!A:C,3,0)</f>
        <v>2148133</v>
      </c>
      <c r="G9" s="4">
        <f>D9-E9</f>
        <v>0</v>
      </c>
      <c r="H9" s="4" t="str">
        <f>$H$1&amp;F9</f>
        <v>，2148133</v>
      </c>
      <c r="I9" s="4" t="str">
        <f>VLOOKUP(A9,HOP!A:T,20,0)</f>
        <v>直连</v>
      </c>
    </row>
    <row r="10" s="4" customFormat="1" spans="1:9">
      <c r="A10" s="4">
        <v>15540421509</v>
      </c>
      <c r="B10" s="5">
        <v>44354</v>
      </c>
      <c r="C10" s="5">
        <v>44355</v>
      </c>
      <c r="D10" s="4">
        <v>50</v>
      </c>
      <c r="E10" s="4" t="str">
        <f>VLOOKUP(A10,HOP!A:L,12,0)</f>
        <v>50.00</v>
      </c>
      <c r="F10" s="4" t="str">
        <f>VLOOKUP(A10,HOP!A:C,3,0)</f>
        <v>2148695</v>
      </c>
      <c r="G10" s="4">
        <f>D10-E10</f>
        <v>0</v>
      </c>
      <c r="H10" s="4" t="str">
        <f>$H$1&amp;F10</f>
        <v>，2148695</v>
      </c>
      <c r="I10" s="4" t="str">
        <f>VLOOKUP(A10,HOP!A:T,20,0)</f>
        <v>Saas酒店</v>
      </c>
    </row>
    <row r="11" s="4" customFormat="1" spans="1:10">
      <c r="A11" s="4">
        <v>14696729665</v>
      </c>
      <c r="B11" s="5">
        <v>44280</v>
      </c>
      <c r="C11" s="5">
        <v>44281</v>
      </c>
      <c r="D11" s="4">
        <v>490</v>
      </c>
      <c r="E11" s="4" t="e">
        <f>VLOOKUP(A11,HOP!A:L,12,0)</f>
        <v>#N/A</v>
      </c>
      <c r="F11" s="4">
        <v>2034553</v>
      </c>
      <c r="G11" s="4" t="e">
        <f>D11-E11</f>
        <v>#N/A</v>
      </c>
      <c r="H11" s="4" t="str">
        <f>$H$1&amp;F11</f>
        <v>，2034553</v>
      </c>
      <c r="I11" s="4" t="e">
        <f>VLOOKUP(A11,HOP!A:T,20,0)</f>
        <v>#N/A</v>
      </c>
      <c r="J11" s="4" t="s">
        <v>61</v>
      </c>
    </row>
    <row r="13" spans="4:4">
      <c r="D13" s="4">
        <f>SUM(D2:D12)</f>
        <v>3560.27</v>
      </c>
    </row>
    <row r="16" spans="1:3">
      <c r="A16" s="4" t="s">
        <v>62</v>
      </c>
      <c r="C16" s="4">
        <v>462</v>
      </c>
    </row>
    <row r="17" spans="1:3">
      <c r="A17" s="4" t="s">
        <v>63</v>
      </c>
      <c r="C17" s="4">
        <v>1898.27</v>
      </c>
    </row>
    <row r="18" spans="1:3">
      <c r="A18" s="4" t="s">
        <v>64</v>
      </c>
      <c r="C18" s="4">
        <v>710</v>
      </c>
    </row>
    <row r="19" spans="1:3">
      <c r="A19" s="4" t="s">
        <v>65</v>
      </c>
      <c r="C19" s="4">
        <v>490</v>
      </c>
    </row>
    <row r="20" spans="1:3">
      <c r="A20" s="4" t="s">
        <v>66</v>
      </c>
      <c r="C20" s="4">
        <f>SUBTOTAL(9,C16:C19)</f>
        <v>3560.27</v>
      </c>
    </row>
  </sheetData>
  <autoFilter ref="A1:XFD17">
    <filterColumn colId="3">
      <filters blank="1">
        <filter val="50"/>
        <filter val="490"/>
        <filter val="660"/>
        <filter val="110.11"/>
        <filter val="462"/>
        <filter val="1073.52"/>
        <filter val="432.3"/>
        <filter val="282.34"/>
        <filter val="3560.2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</row>
    <row r="2" s="1" customFormat="1" spans="1:20">
      <c r="A2" s="3">
        <v>15337394804</v>
      </c>
      <c r="B2" s="1" t="s">
        <v>84</v>
      </c>
      <c r="C2" s="1" t="s">
        <v>85</v>
      </c>
      <c r="D2" s="1" t="s">
        <v>86</v>
      </c>
      <c r="E2" s="1" t="s">
        <v>36</v>
      </c>
      <c r="F2" s="1" t="s">
        <v>87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90</v>
      </c>
      <c r="L2" s="1" t="s">
        <v>90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</row>
    <row r="3" s="1" customFormat="1" spans="1:20">
      <c r="A3" s="3">
        <v>15337637940</v>
      </c>
      <c r="B3" s="1" t="s">
        <v>84</v>
      </c>
      <c r="C3" s="1" t="s">
        <v>99</v>
      </c>
      <c r="D3" s="1" t="s">
        <v>100</v>
      </c>
      <c r="E3" s="1" t="s">
        <v>39</v>
      </c>
      <c r="F3" s="1" t="s">
        <v>101</v>
      </c>
      <c r="G3" s="1" t="s">
        <v>88</v>
      </c>
      <c r="H3" s="1" t="s">
        <v>89</v>
      </c>
      <c r="I3" s="1" t="s">
        <v>102</v>
      </c>
      <c r="J3" s="1" t="s">
        <v>91</v>
      </c>
      <c r="K3" s="1" t="s">
        <v>102</v>
      </c>
      <c r="L3" s="1" t="s">
        <v>102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103</v>
      </c>
      <c r="R3" s="1" t="s">
        <v>96</v>
      </c>
      <c r="S3" s="1" t="s">
        <v>97</v>
      </c>
      <c r="T3" s="1" t="s">
        <v>104</v>
      </c>
    </row>
    <row r="4" s="1" customFormat="1" spans="1:20">
      <c r="A4" s="3">
        <v>15531096074</v>
      </c>
      <c r="B4" s="1" t="s">
        <v>101</v>
      </c>
      <c r="C4" s="1" t="s">
        <v>105</v>
      </c>
      <c r="D4" s="1" t="s">
        <v>106</v>
      </c>
      <c r="E4" s="1" t="s">
        <v>42</v>
      </c>
      <c r="F4" s="1" t="s">
        <v>101</v>
      </c>
      <c r="G4" s="1" t="s">
        <v>88</v>
      </c>
      <c r="H4" s="1" t="s">
        <v>89</v>
      </c>
      <c r="I4" s="1" t="s">
        <v>107</v>
      </c>
      <c r="J4" s="1" t="s">
        <v>91</v>
      </c>
      <c r="K4" s="1" t="s">
        <v>107</v>
      </c>
      <c r="L4" s="1" t="s">
        <v>107</v>
      </c>
      <c r="M4" s="1" t="s">
        <v>92</v>
      </c>
      <c r="N4" s="1" t="s">
        <v>92</v>
      </c>
      <c r="O4" s="1" t="s">
        <v>93</v>
      </c>
      <c r="P4" s="1" t="s">
        <v>94</v>
      </c>
      <c r="Q4" s="1" t="s">
        <v>108</v>
      </c>
      <c r="R4" s="1" t="s">
        <v>96</v>
      </c>
      <c r="S4" s="1" t="s">
        <v>97</v>
      </c>
      <c r="T4" s="1" t="s">
        <v>98</v>
      </c>
    </row>
    <row r="5" s="1" customFormat="1" spans="1:20">
      <c r="A5" s="3">
        <v>15535876952</v>
      </c>
      <c r="B5" s="1" t="s">
        <v>101</v>
      </c>
      <c r="C5" s="1" t="s">
        <v>109</v>
      </c>
      <c r="D5" s="1" t="s">
        <v>110</v>
      </c>
      <c r="E5" s="1" t="s">
        <v>45</v>
      </c>
      <c r="F5" s="1" t="s">
        <v>87</v>
      </c>
      <c r="G5" s="1" t="s">
        <v>88</v>
      </c>
      <c r="H5" s="1" t="s">
        <v>89</v>
      </c>
      <c r="I5" s="1" t="s">
        <v>111</v>
      </c>
      <c r="J5" s="1" t="s">
        <v>91</v>
      </c>
      <c r="K5" s="1" t="s">
        <v>111</v>
      </c>
      <c r="L5" s="1" t="s">
        <v>111</v>
      </c>
      <c r="M5" s="1" t="s">
        <v>92</v>
      </c>
      <c r="N5" s="1" t="s">
        <v>92</v>
      </c>
      <c r="O5" s="1" t="s">
        <v>93</v>
      </c>
      <c r="P5" s="1" t="s">
        <v>94</v>
      </c>
      <c r="Q5" s="1" t="s">
        <v>112</v>
      </c>
      <c r="R5" s="1" t="s">
        <v>96</v>
      </c>
      <c r="S5" s="1" t="s">
        <v>97</v>
      </c>
      <c r="T5" s="1" t="s">
        <v>98</v>
      </c>
    </row>
    <row r="6" s="1" customFormat="1" spans="1:20">
      <c r="A6" s="3">
        <v>15538325605</v>
      </c>
      <c r="B6" s="1" t="s">
        <v>87</v>
      </c>
      <c r="C6" s="1" t="s">
        <v>113</v>
      </c>
      <c r="D6" s="1" t="s">
        <v>114</v>
      </c>
      <c r="E6" s="1" t="s">
        <v>48</v>
      </c>
      <c r="F6" s="1" t="s">
        <v>87</v>
      </c>
      <c r="G6" s="1" t="s">
        <v>88</v>
      </c>
      <c r="H6" s="1" t="s">
        <v>89</v>
      </c>
      <c r="I6" s="1" t="s">
        <v>115</v>
      </c>
      <c r="J6" s="1" t="s">
        <v>91</v>
      </c>
      <c r="K6" s="1" t="s">
        <v>115</v>
      </c>
      <c r="L6" s="1" t="s">
        <v>115</v>
      </c>
      <c r="M6" s="1" t="s">
        <v>92</v>
      </c>
      <c r="N6" s="1" t="s">
        <v>92</v>
      </c>
      <c r="O6" s="1" t="s">
        <v>93</v>
      </c>
      <c r="P6" s="1" t="s">
        <v>94</v>
      </c>
      <c r="Q6" s="1" t="s">
        <v>116</v>
      </c>
      <c r="R6" s="1" t="s">
        <v>96</v>
      </c>
      <c r="S6" s="1" t="s">
        <v>97</v>
      </c>
      <c r="T6" s="1" t="s">
        <v>117</v>
      </c>
    </row>
    <row r="7" s="1" customFormat="1" spans="1:20">
      <c r="A7" s="3">
        <v>15538648834</v>
      </c>
      <c r="B7" s="1" t="s">
        <v>87</v>
      </c>
      <c r="C7" s="1" t="s">
        <v>118</v>
      </c>
      <c r="D7" s="1" t="s">
        <v>119</v>
      </c>
      <c r="E7" s="1" t="s">
        <v>54</v>
      </c>
      <c r="F7" s="1" t="s">
        <v>87</v>
      </c>
      <c r="G7" s="1" t="s">
        <v>88</v>
      </c>
      <c r="H7" s="1" t="s">
        <v>89</v>
      </c>
      <c r="I7" s="1" t="s">
        <v>120</v>
      </c>
      <c r="J7" s="1" t="s">
        <v>91</v>
      </c>
      <c r="K7" s="1" t="s">
        <v>120</v>
      </c>
      <c r="L7" s="1" t="s">
        <v>120</v>
      </c>
      <c r="M7" s="1" t="s">
        <v>92</v>
      </c>
      <c r="N7" s="1" t="s">
        <v>92</v>
      </c>
      <c r="O7" s="1" t="s">
        <v>93</v>
      </c>
      <c r="P7" s="1" t="s">
        <v>94</v>
      </c>
      <c r="Q7" s="1" t="s">
        <v>121</v>
      </c>
      <c r="R7" s="1" t="s">
        <v>96</v>
      </c>
      <c r="S7" s="1" t="s">
        <v>97</v>
      </c>
      <c r="T7" s="1" t="s">
        <v>98</v>
      </c>
    </row>
    <row r="8" s="1" customFormat="1" spans="1:20">
      <c r="A8" s="3">
        <v>15540421509</v>
      </c>
      <c r="B8" s="1" t="s">
        <v>87</v>
      </c>
      <c r="C8" s="1" t="s">
        <v>122</v>
      </c>
      <c r="D8" s="1" t="s">
        <v>123</v>
      </c>
      <c r="E8" s="1" t="s">
        <v>55</v>
      </c>
      <c r="F8" s="1" t="s">
        <v>87</v>
      </c>
      <c r="G8" s="1" t="s">
        <v>88</v>
      </c>
      <c r="H8" s="1" t="s">
        <v>89</v>
      </c>
      <c r="I8" s="1" t="s">
        <v>124</v>
      </c>
      <c r="J8" s="1" t="s">
        <v>91</v>
      </c>
      <c r="K8" s="1" t="s">
        <v>124</v>
      </c>
      <c r="L8" s="1" t="s">
        <v>124</v>
      </c>
      <c r="M8" s="1" t="s">
        <v>92</v>
      </c>
      <c r="N8" s="1" t="s">
        <v>92</v>
      </c>
      <c r="O8" s="1" t="s">
        <v>93</v>
      </c>
      <c r="P8" s="1" t="s">
        <v>94</v>
      </c>
      <c r="Q8" s="1" t="s">
        <v>125</v>
      </c>
      <c r="R8" s="1" t="s">
        <v>96</v>
      </c>
      <c r="S8" s="1" t="s">
        <v>97</v>
      </c>
      <c r="T8" s="1" t="s">
        <v>104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2021-06-23T01:22:15Z</dcterms:created>
  <dcterms:modified xsi:type="dcterms:W3CDTF">2021-06-23T01:31:58Z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302227865D7F43EC88013CF34E8EDC96</vt:lpwstr>
  </property>
  <property fmtid="{D5CDD505-2E9C-101B-9397-08002B2CF9AE}" pid="3" name="KSOProductBuildVer">
    <vt:lpwstr>2052-11.1.0.10495</vt:lpwstr>
  </property>
</Properties>
</file>