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44525"/>
</workbook>
</file>

<file path=xl/sharedStrings.xml><?xml version="1.0" encoding="utf-8"?>
<sst xmlns="http://schemas.openxmlformats.org/spreadsheetml/2006/main" count="192" uniqueCount="95">
  <si>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</si>
  <si>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</si>
  <si>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</si>
  <si>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</si>
  <si>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</si>
  <si>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</si>
  <si>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</si>
  <si>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</si>
  <si>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</si>
  <si>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</si>
  <si>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</si>
  <si>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</si>
  <si>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</si>
  <si>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</si>
  <si>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</si>
  <si>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</si>
  <si>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</si>
  <si>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</si>
  <si>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</si>
  <si>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</si>
  <si>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</si>
  <si>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</si>
  <si>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</si>
  <si>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</si>
  <si>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</si>
  <si>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</si>
  <si>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[杭州]全季酒店(杭州黄龙店)(67318573)</t>
  </si>
  <si>
    <t>零压高级大床房&lt;双人入住&gt;&lt;内宾&gt;&lt;预付&gt;&lt;双早&gt;</t>
  </si>
  <si>
    <t>CNY</t>
  </si>
  <si>
    <t>申安盈</t>
  </si>
  <si>
    <t>CA363210624CNY</t>
  </si>
  <si>
    <t>未提现</t>
  </si>
  <si>
    <t>携程开票</t>
  </si>
  <si>
    <t>[上海]汉庭酒店(上海人民广场店)(67322982)</t>
  </si>
  <si>
    <t>高级大床房&lt;双人入住&gt;&lt;内宾&gt;&lt;预付&gt;&lt;无早&gt;</t>
  </si>
  <si>
    <t>李清昊</t>
  </si>
  <si>
    <t>[淮安]淮安富力万达嘉华酒店(68299716)</t>
  </si>
  <si>
    <t>豪华大床房&lt;双人入住&gt;&lt;内宾&gt;&lt;预付&gt;&lt;无早&gt;</t>
  </si>
  <si>
    <t>董杰</t>
  </si>
  <si>
    <t>[东莞]东莞汇华花园酒店(10109417)</t>
  </si>
  <si>
    <t>高级单人房&lt;双人入住&gt;&lt;内宾&gt;&lt;预付&gt;&lt;双早&gt;</t>
  </si>
  <si>
    <t>向举刚</t>
  </si>
  <si>
    <t>何兴泉</t>
  </si>
  <si>
    <t>，</t>
  </si>
  <si>
    <t>A210624092054481</t>
  </si>
  <si>
    <t>CNY / HKD 当前参考汇率: 1.197980468</t>
  </si>
  <si>
    <t>总计： 2016.05 CNY/
2415.19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</si>
  <si>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</si>
  <si>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</si>
  <si>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</si>
  <si>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</si>
  <si>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</si>
  <si>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</si>
  <si>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</si>
  <si>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</si>
  <si>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</si>
  <si>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</si>
  <si>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</si>
  <si>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</si>
  <si>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</si>
  <si>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</si>
  <si>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</si>
  <si>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</si>
  <si>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</si>
  <si>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2021-06-08</t>
  </si>
  <si>
    <t>2149704</t>
  </si>
  <si>
    <t>东莞汇华花园酒店</t>
  </si>
  <si>
    <t>2021-06-09</t>
  </si>
  <si>
    <t>退房日周结</t>
  </si>
  <si>
    <t>287.74</t>
  </si>
  <si>
    <t>RMB</t>
  </si>
  <si>
    <t>0</t>
  </si>
  <si>
    <t>0.00</t>
  </si>
  <si>
    <t>携程国内直连(DD)</t>
  </si>
  <si>
    <t>2021-06-08 16:08:26</t>
  </si>
  <si>
    <t>否</t>
  </si>
  <si>
    <t>汇智国际旅游发展有限公司</t>
  </si>
  <si>
    <t>直连</t>
  </si>
  <si>
    <t>2149359</t>
  </si>
  <si>
    <t>286.38</t>
  </si>
  <si>
    <t>2021-06-08 11:51:41</t>
  </si>
  <si>
    <t>2149305</t>
  </si>
  <si>
    <t>淮安富力万达嘉华酒店</t>
  </si>
  <si>
    <t>534.06</t>
  </si>
  <si>
    <t>2021-06-08 11:09:36</t>
  </si>
  <si>
    <t>2021-06-07</t>
  </si>
  <si>
    <t>2148293</t>
  </si>
  <si>
    <t>汉庭酒店(上海人民广场店)</t>
  </si>
  <si>
    <t>389.87</t>
  </si>
  <si>
    <t>2021-06-07 12:31:24</t>
  </si>
  <si>
    <t>2021-06-04</t>
  </si>
  <si>
    <t>2144703</t>
  </si>
  <si>
    <t>全季酒店(杭州黄龙店)</t>
  </si>
  <si>
    <t>518.00</t>
  </si>
  <si>
    <t>2021-06-04 15:19:51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</si>
</sst>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4" borderId="3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7" fillId="17" borderId="1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15358690683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44355</v>
      </c>
      <c r="G2" s="5">
        <v>44356</v>
      </c>
      <c r="H2" s="4">
        <v>1</v>
      </c>
      <c r="I2" s="4">
        <v>1</v>
      </c>
      <c r="J2" s="4">
        <v>1</v>
      </c>
      <c r="K2" s="4" t="s">
        <v>28</v>
      </c>
      <c r="L2" s="4">
        <v>518</v>
      </c>
      <c r="M2" s="4">
        <v>518</v>
      </c>
      <c r="N2" s="4" t="s">
        <v>29</v>
      </c>
      <c r="O2" s="4" t="s">
        <v>30</v>
      </c>
      <c r="P2" s="4" t="s">
        <v>31</v>
      </c>
      <c r="Q2" s="4">
        <v>0</v>
      </c>
      <c r="R2" s="6">
        <v>44351</v>
      </c>
      <c r="S2" s="5">
        <v>44371</v>
      </c>
      <c r="T2" s="4" t="s">
        <v>32</v>
      </c>
      <c r="U2" s="4">
        <v>518</v>
      </c>
      <c r="V2" s="4">
        <v>0</v>
      </c>
      <c r="W2" s="4">
        <v>0</v>
      </c>
      <c r="X2" s="4">
        <v>2144703</v>
      </c>
    </row>
    <row r="3" s="4" customFormat="1" spans="1:24">
      <c r="A3" s="4">
        <v>15539194057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44355</v>
      </c>
      <c r="G3" s="5">
        <v>44356</v>
      </c>
      <c r="H3" s="4">
        <v>1</v>
      </c>
      <c r="I3" s="4">
        <v>1</v>
      </c>
      <c r="J3" s="4">
        <v>1</v>
      </c>
      <c r="K3" s="4" t="s">
        <v>28</v>
      </c>
      <c r="L3" s="4">
        <v>389.87</v>
      </c>
      <c r="M3" s="4">
        <v>389.87</v>
      </c>
      <c r="N3" s="4" t="s">
        <v>35</v>
      </c>
      <c r="O3" s="4" t="s">
        <v>30</v>
      </c>
      <c r="P3" s="4" t="s">
        <v>31</v>
      </c>
      <c r="Q3" s="4">
        <v>0</v>
      </c>
      <c r="R3" s="6">
        <v>44354</v>
      </c>
      <c r="S3" s="5">
        <v>44371</v>
      </c>
      <c r="T3" s="4" t="s">
        <v>32</v>
      </c>
      <c r="U3" s="4">
        <v>389.87</v>
      </c>
      <c r="V3" s="4">
        <v>0</v>
      </c>
      <c r="W3" s="4">
        <v>0</v>
      </c>
      <c r="X3" s="4">
        <v>2148293</v>
      </c>
    </row>
    <row r="4" s="4" customFormat="1" spans="1:24">
      <c r="A4" s="4">
        <v>15541817781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44355</v>
      </c>
      <c r="G4" s="5">
        <v>44356</v>
      </c>
      <c r="H4" s="4">
        <v>1</v>
      </c>
      <c r="I4" s="4">
        <v>1</v>
      </c>
      <c r="J4" s="4">
        <v>1</v>
      </c>
      <c r="K4" s="4" t="s">
        <v>28</v>
      </c>
      <c r="L4" s="4">
        <v>534.06</v>
      </c>
      <c r="M4" s="4">
        <v>534.06</v>
      </c>
      <c r="N4" s="4" t="s">
        <v>38</v>
      </c>
      <c r="O4" s="4" t="s">
        <v>30</v>
      </c>
      <c r="P4" s="4" t="s">
        <v>31</v>
      </c>
      <c r="Q4" s="4">
        <v>0</v>
      </c>
      <c r="R4" s="6">
        <v>44355</v>
      </c>
      <c r="S4" s="5">
        <v>44371</v>
      </c>
      <c r="T4" s="4" t="s">
        <v>32</v>
      </c>
      <c r="U4" s="4">
        <v>534.06</v>
      </c>
      <c r="V4" s="4">
        <v>0</v>
      </c>
      <c r="W4" s="4">
        <v>0</v>
      </c>
      <c r="X4" s="4">
        <v>2149305</v>
      </c>
    </row>
    <row r="5" s="4" customFormat="1" spans="1:23">
      <c r="A5" s="4">
        <v>15541916694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44355</v>
      </c>
      <c r="G5" s="5">
        <v>44356</v>
      </c>
      <c r="H5" s="4">
        <v>1</v>
      </c>
      <c r="I5" s="4">
        <v>1</v>
      </c>
      <c r="J5" s="4">
        <v>1</v>
      </c>
      <c r="K5" s="4" t="s">
        <v>28</v>
      </c>
      <c r="L5" s="4">
        <v>286.38</v>
      </c>
      <c r="M5" s="4">
        <v>286.38</v>
      </c>
      <c r="N5" s="4" t="s">
        <v>41</v>
      </c>
      <c r="O5" s="4" t="s">
        <v>30</v>
      </c>
      <c r="P5" s="4" t="s">
        <v>31</v>
      </c>
      <c r="Q5" s="4">
        <v>0</v>
      </c>
      <c r="R5" s="6">
        <v>44355</v>
      </c>
      <c r="S5" s="5">
        <v>44371</v>
      </c>
      <c r="T5" s="4" t="s">
        <v>32</v>
      </c>
      <c r="U5" s="4">
        <v>286.38</v>
      </c>
      <c r="V5" s="4">
        <v>0</v>
      </c>
      <c r="W5" s="4">
        <v>0</v>
      </c>
    </row>
    <row r="6" s="4" customFormat="1" spans="1:24">
      <c r="A6" s="4">
        <v>15542505084</v>
      </c>
      <c r="B6" s="4" t="s">
        <v>24</v>
      </c>
      <c r="C6" s="4" t="s">
        <v>25</v>
      </c>
      <c r="D6" s="4" t="s">
        <v>39</v>
      </c>
      <c r="E6" s="4" t="s">
        <v>40</v>
      </c>
      <c r="F6" s="5">
        <v>44355</v>
      </c>
      <c r="G6" s="5">
        <v>44356</v>
      </c>
      <c r="H6" s="4">
        <v>1</v>
      </c>
      <c r="I6" s="4">
        <v>1</v>
      </c>
      <c r="J6" s="4">
        <v>1</v>
      </c>
      <c r="K6" s="4" t="s">
        <v>28</v>
      </c>
      <c r="L6" s="4">
        <v>287.74</v>
      </c>
      <c r="M6" s="4">
        <v>287.74</v>
      </c>
      <c r="N6" s="4" t="s">
        <v>42</v>
      </c>
      <c r="O6" s="4" t="s">
        <v>30</v>
      </c>
      <c r="P6" s="4" t="s">
        <v>31</v>
      </c>
      <c r="Q6" s="4">
        <v>0</v>
      </c>
      <c r="R6" s="6">
        <v>44355</v>
      </c>
      <c r="S6" s="5">
        <v>44371</v>
      </c>
      <c r="T6" s="4" t="s">
        <v>32</v>
      </c>
      <c r="U6" s="4">
        <v>287.74</v>
      </c>
      <c r="V6" s="4">
        <v>0</v>
      </c>
      <c r="W6" s="4">
        <v>0</v>
      </c>
      <c r="X6" s="4">
        <v>2149704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E28" sqref="E28"/>
    </sheetView>
  </sheetViews>
  <sheetFormatPr defaultColWidth="9" defaultRowHeight="13.5"/>
  <cols>
    <col min="1" max="1" width="13.12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4">
        <v>15358690683</v>
      </c>
      <c r="B2" s="5">
        <v>44355</v>
      </c>
      <c r="C2" s="5">
        <v>44356</v>
      </c>
      <c r="D2" s="4">
        <v>518</v>
      </c>
      <c r="E2" s="4" t="str">
        <f>VLOOKUP(A2,HOP!A:L,12,0)</f>
        <v>518.00</v>
      </c>
      <c r="F2" s="4" t="str">
        <f>VLOOKUP(A2,HOP!A:C,3,0)</f>
        <v>2144703</v>
      </c>
      <c r="G2" s="4">
        <f>D2-E2</f>
        <v>0</v>
      </c>
      <c r="H2" s="4" t="str">
        <f>$H$1&amp;F2</f>
        <v>，2144703</v>
      </c>
      <c r="I2" s="4" t="str">
        <f>VLOOKUP(A2,HOP!A:T,20,0)</f>
        <v>直连</v>
      </c>
    </row>
    <row r="3" s="4" customFormat="1" spans="1:9">
      <c r="A3" s="4">
        <v>15539194057</v>
      </c>
      <c r="B3" s="5">
        <v>44355</v>
      </c>
      <c r="C3" s="5">
        <v>44356</v>
      </c>
      <c r="D3" s="4">
        <v>389.87</v>
      </c>
      <c r="E3" s="4" t="str">
        <f>VLOOKUP(A3,HOP!A:L,12,0)</f>
        <v>389.87</v>
      </c>
      <c r="F3" s="4" t="str">
        <f>VLOOKUP(A3,HOP!A:C,3,0)</f>
        <v>2148293</v>
      </c>
      <c r="G3" s="4">
        <f>D3-E3</f>
        <v>0</v>
      </c>
      <c r="H3" s="4" t="str">
        <f>$H$1&amp;F3</f>
        <v>，2148293</v>
      </c>
      <c r="I3" s="4" t="str">
        <f>VLOOKUP(A3,HOP!A:T,20,0)</f>
        <v>直连</v>
      </c>
    </row>
    <row r="4" s="4" customFormat="1" spans="1:9">
      <c r="A4" s="4">
        <v>15541817781</v>
      </c>
      <c r="B4" s="5">
        <v>44355</v>
      </c>
      <c r="C4" s="5">
        <v>44356</v>
      </c>
      <c r="D4" s="4">
        <v>534.06</v>
      </c>
      <c r="E4" s="4" t="str">
        <f>VLOOKUP(A4,HOP!A:L,12,0)</f>
        <v>534.06</v>
      </c>
      <c r="F4" s="4" t="str">
        <f>VLOOKUP(A4,HOP!A:C,3,0)</f>
        <v>2149305</v>
      </c>
      <c r="G4" s="4">
        <f>D4-E4</f>
        <v>0</v>
      </c>
      <c r="H4" s="4" t="str">
        <f>$H$1&amp;F4</f>
        <v>，2149305</v>
      </c>
      <c r="I4" s="4" t="str">
        <f>VLOOKUP(A4,HOP!A:T,20,0)</f>
        <v>直连</v>
      </c>
    </row>
    <row r="5" s="4" customFormat="1" spans="1:9">
      <c r="A5" s="4">
        <v>15541916694</v>
      </c>
      <c r="B5" s="5">
        <v>44355</v>
      </c>
      <c r="C5" s="5">
        <v>44356</v>
      </c>
      <c r="D5" s="4">
        <v>286.38</v>
      </c>
      <c r="E5" s="4" t="str">
        <f>VLOOKUP(A5,HOP!A:L,12,0)</f>
        <v>286.38</v>
      </c>
      <c r="F5" s="4" t="str">
        <f>VLOOKUP(A5,HOP!A:C,3,0)</f>
        <v>2149359</v>
      </c>
      <c r="G5" s="4">
        <f>D5-E5</f>
        <v>0</v>
      </c>
      <c r="H5" s="4" t="str">
        <f>$H$1&amp;F5</f>
        <v>，2149359</v>
      </c>
      <c r="I5" s="4" t="str">
        <f>VLOOKUP(A5,HOP!A:T,20,0)</f>
        <v>直连</v>
      </c>
    </row>
    <row r="6" s="4" customFormat="1" spans="1:9">
      <c r="A6" s="4">
        <v>15542505084</v>
      </c>
      <c r="B6" s="5">
        <v>44355</v>
      </c>
      <c r="C6" s="5">
        <v>44356</v>
      </c>
      <c r="D6" s="4">
        <v>287.74</v>
      </c>
      <c r="E6" s="4" t="str">
        <f>VLOOKUP(A6,HOP!A:L,12,0)</f>
        <v>287.74</v>
      </c>
      <c r="F6" s="4" t="str">
        <f>VLOOKUP(A6,HOP!A:C,3,0)</f>
        <v>2149704</v>
      </c>
      <c r="G6" s="4">
        <f>D6-E6</f>
        <v>0</v>
      </c>
      <c r="H6" s="4" t="str">
        <f>$H$1&amp;F6</f>
        <v>，2149704</v>
      </c>
      <c r="I6" s="4" t="str">
        <f>VLOOKUP(A6,HOP!A:T,20,0)</f>
        <v>直连</v>
      </c>
    </row>
    <row r="8" spans="4:4">
      <c r="D8" s="4">
        <f>SUM(D2:D7)</f>
        <v>2016.05</v>
      </c>
    </row>
    <row r="12" spans="1:1">
      <c r="A12" s="4" t="s">
        <v>44</v>
      </c>
    </row>
    <row r="13" spans="1:1">
      <c r="A13" s="4" t="s">
        <v>45</v>
      </c>
    </row>
    <row r="14" spans="1:1">
      <c r="A14" s="4" t="s">
        <v>46</v>
      </c>
    </row>
  </sheetData>
  <autoFilter ref="A1:XFD6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0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</row>
    <row r="2" s="1" customFormat="1" spans="1:20">
      <c r="A2" s="3">
        <v>15542505084</v>
      </c>
      <c r="B2" s="1" t="s">
        <v>64</v>
      </c>
      <c r="C2" s="1" t="s">
        <v>65</v>
      </c>
      <c r="D2" s="1" t="s">
        <v>66</v>
      </c>
      <c r="E2" s="1" t="s">
        <v>42</v>
      </c>
      <c r="F2" s="1" t="s">
        <v>64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69</v>
      </c>
      <c r="L2" s="1" t="s">
        <v>69</v>
      </c>
      <c r="M2" s="1" t="s">
        <v>71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</row>
    <row r="3" s="1" customFormat="1" spans="1:20">
      <c r="A3" s="3">
        <v>15541916694</v>
      </c>
      <c r="B3" s="1" t="s">
        <v>64</v>
      </c>
      <c r="C3" s="1" t="s">
        <v>78</v>
      </c>
      <c r="D3" s="1" t="s">
        <v>66</v>
      </c>
      <c r="E3" s="1" t="s">
        <v>41</v>
      </c>
      <c r="F3" s="1" t="s">
        <v>64</v>
      </c>
      <c r="G3" s="1" t="s">
        <v>67</v>
      </c>
      <c r="H3" s="1" t="s">
        <v>68</v>
      </c>
      <c r="I3" s="1" t="s">
        <v>79</v>
      </c>
      <c r="J3" s="1" t="s">
        <v>70</v>
      </c>
      <c r="K3" s="1" t="s">
        <v>79</v>
      </c>
      <c r="L3" s="1" t="s">
        <v>79</v>
      </c>
      <c r="M3" s="1" t="s">
        <v>71</v>
      </c>
      <c r="N3" s="1" t="s">
        <v>71</v>
      </c>
      <c r="O3" s="1" t="s">
        <v>72</v>
      </c>
      <c r="P3" s="1" t="s">
        <v>73</v>
      </c>
      <c r="Q3" s="1" t="s">
        <v>80</v>
      </c>
      <c r="R3" s="1" t="s">
        <v>75</v>
      </c>
      <c r="S3" s="1" t="s">
        <v>76</v>
      </c>
      <c r="T3" s="1" t="s">
        <v>77</v>
      </c>
    </row>
    <row r="4" s="1" customFormat="1" spans="1:20">
      <c r="A4" s="3">
        <v>15541817781</v>
      </c>
      <c r="B4" s="1" t="s">
        <v>64</v>
      </c>
      <c r="C4" s="1" t="s">
        <v>81</v>
      </c>
      <c r="D4" s="1" t="s">
        <v>82</v>
      </c>
      <c r="E4" s="1" t="s">
        <v>38</v>
      </c>
      <c r="F4" s="1" t="s">
        <v>64</v>
      </c>
      <c r="G4" s="1" t="s">
        <v>67</v>
      </c>
      <c r="H4" s="1" t="s">
        <v>68</v>
      </c>
      <c r="I4" s="1" t="s">
        <v>83</v>
      </c>
      <c r="J4" s="1" t="s">
        <v>70</v>
      </c>
      <c r="K4" s="1" t="s">
        <v>83</v>
      </c>
      <c r="L4" s="1" t="s">
        <v>83</v>
      </c>
      <c r="M4" s="1" t="s">
        <v>71</v>
      </c>
      <c r="N4" s="1" t="s">
        <v>71</v>
      </c>
      <c r="O4" s="1" t="s">
        <v>72</v>
      </c>
      <c r="P4" s="1" t="s">
        <v>73</v>
      </c>
      <c r="Q4" s="1" t="s">
        <v>84</v>
      </c>
      <c r="R4" s="1" t="s">
        <v>75</v>
      </c>
      <c r="S4" s="1" t="s">
        <v>76</v>
      </c>
      <c r="T4" s="1" t="s">
        <v>77</v>
      </c>
    </row>
    <row r="5" s="1" customFormat="1" spans="1:20">
      <c r="A5" s="3">
        <v>15539194057</v>
      </c>
      <c r="B5" s="1" t="s">
        <v>85</v>
      </c>
      <c r="C5" s="1" t="s">
        <v>86</v>
      </c>
      <c r="D5" s="1" t="s">
        <v>87</v>
      </c>
      <c r="E5" s="1" t="s">
        <v>35</v>
      </c>
      <c r="F5" s="1" t="s">
        <v>64</v>
      </c>
      <c r="G5" s="1" t="s">
        <v>67</v>
      </c>
      <c r="H5" s="1" t="s">
        <v>68</v>
      </c>
      <c r="I5" s="1" t="s">
        <v>88</v>
      </c>
      <c r="J5" s="1" t="s">
        <v>70</v>
      </c>
      <c r="K5" s="1" t="s">
        <v>88</v>
      </c>
      <c r="L5" s="1" t="s">
        <v>88</v>
      </c>
      <c r="M5" s="1" t="s">
        <v>71</v>
      </c>
      <c r="N5" s="1" t="s">
        <v>71</v>
      </c>
      <c r="O5" s="1" t="s">
        <v>72</v>
      </c>
      <c r="P5" s="1" t="s">
        <v>73</v>
      </c>
      <c r="Q5" s="1" t="s">
        <v>89</v>
      </c>
      <c r="R5" s="1" t="s">
        <v>75</v>
      </c>
      <c r="S5" s="1" t="s">
        <v>76</v>
      </c>
      <c r="T5" s="1" t="s">
        <v>77</v>
      </c>
    </row>
    <row r="6" s="1" customFormat="1" spans="1:20">
      <c r="A6" s="3">
        <v>15358690683</v>
      </c>
      <c r="B6" s="1" t="s">
        <v>90</v>
      </c>
      <c r="C6" s="1" t="s">
        <v>91</v>
      </c>
      <c r="D6" s="1" t="s">
        <v>92</v>
      </c>
      <c r="E6" s="1" t="s">
        <v>29</v>
      </c>
      <c r="F6" s="1" t="s">
        <v>64</v>
      </c>
      <c r="G6" s="1" t="s">
        <v>67</v>
      </c>
      <c r="H6" s="1" t="s">
        <v>68</v>
      </c>
      <c r="I6" s="1" t="s">
        <v>93</v>
      </c>
      <c r="J6" s="1" t="s">
        <v>70</v>
      </c>
      <c r="K6" s="1" t="s">
        <v>93</v>
      </c>
      <c r="L6" s="1" t="s">
        <v>93</v>
      </c>
      <c r="M6" s="1" t="s">
        <v>71</v>
      </c>
      <c r="N6" s="1" t="s">
        <v>71</v>
      </c>
      <c r="O6" s="1" t="s">
        <v>72</v>
      </c>
      <c r="P6" s="1" t="s">
        <v>73</v>
      </c>
      <c r="Q6" s="1" t="s">
        <v>94</v>
      </c>
      <c r="R6" s="1" t="s">
        <v>75</v>
      </c>
      <c r="S6" s="1" t="s">
        <v>76</v>
      </c>
      <c r="T6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2021-06-24T01:16:24Z</dcterms:created>
  <dcterms:modified xsi:type="dcterms:W3CDTF">2021-06-24T01:20:19Z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7F090709BC2F493B99229D792FD791C7</vt:lpwstr>
  </property>
  <property fmtid="{D5CDD505-2E9C-101B-9397-08002B2CF9AE}" pid="3" name="KSOProductBuildVer">
    <vt:lpwstr>2052-11.1.0.10495</vt:lpwstr>
  </property>
</Properties>
</file>