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对账!$1:$23</definedName>
  </definedNames>
  <calcPr calcId="144525"/>
</workbook>
</file>

<file path=xl/sharedStrings.xml><?xml version="1.0" encoding="utf-8"?>
<sst xmlns="http://schemas.openxmlformats.org/spreadsheetml/2006/main" count="493" uniqueCount="157">
  <si>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</si>
  <si>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</si>
  <si>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</si>
  <si>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</si>
  <si>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</si>
  <si>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</si>
  <si>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</si>
  <si>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</si>
  <si>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</si>
  <si>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</si>
  <si>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</si>
  <si>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</si>
  <si>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</si>
  <si>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</si>
  <si>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</si>
  <si>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</si>
  <si>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</si>
  <si>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</si>
  <si>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</si>
  <si>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</si>
  <si>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</si>
  <si>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</si>
  <si>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</si>
  <si>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</si>
  <si>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</si>
  <si>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</si>
  <si>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[柳州]城市便捷酒店(柳州柳工大道颐华城店)(68335480)</t>
  </si>
  <si>
    <t>商务双床房&lt;双人入住&gt;&lt;内宾&gt;&lt;预付&gt;&lt;无早&gt;</t>
  </si>
  <si>
    <t>CNY</t>
  </si>
  <si>
    <t>甘涛</t>
  </si>
  <si>
    <t>CA13744210624CNY</t>
  </si>
  <si>
    <t>未提现</t>
  </si>
  <si>
    <t>携程开票</t>
  </si>
  <si>
    <t>取消</t>
  </si>
  <si>
    <t>[成都]成都天府丽都喜来登饭店(76256401)</t>
  </si>
  <si>
    <t>高级大床房&lt;双人入住&gt;&lt;内宾&gt;&lt;预付&gt;&lt;无早&gt;</t>
  </si>
  <si>
    <t>任洁</t>
  </si>
  <si>
    <t>[上海]上海镛舍酒店(67670413)</t>
  </si>
  <si>
    <t>60平开间&lt;大床&gt;&lt;双人入住&gt;&lt;双早&gt;</t>
  </si>
  <si>
    <t>王惟君</t>
  </si>
  <si>
    <t>[贵阳]贵阳溪山里酒店(64874007)</t>
  </si>
  <si>
    <t>高级大床房&lt;双人入住&gt;&lt;中宾&gt;&lt;双早&gt;</t>
  </si>
  <si>
    <t>李欢</t>
  </si>
  <si>
    <t>[上海]全季酒店(上海虹桥国展中心徐泾店)(76296927)</t>
  </si>
  <si>
    <t>高级大床房&lt;双人入住&gt;&lt;内宾&gt;&lt;预付&gt;&lt;双早&gt;</t>
  </si>
  <si>
    <t>车发展</t>
  </si>
  <si>
    <t>[武威]武威金都国际酒店(76117253)</t>
  </si>
  <si>
    <t>山景双床房&lt;今日特价 &gt;&lt;双人入住&gt;&lt;无早&gt;</t>
  </si>
  <si>
    <t>韩炳林</t>
  </si>
  <si>
    <t>[广州]广州白云宾馆(76147630)</t>
  </si>
  <si>
    <t>商务贵宾大床房(至少连住2晚及以上)&lt;双人入住&gt;&lt;双早&gt;</t>
  </si>
  <si>
    <t>李健玲</t>
  </si>
  <si>
    <t>[安顺]安顺豪生温泉度假酒店(71662034)</t>
  </si>
  <si>
    <t>费继廉</t>
  </si>
  <si>
    <t>[景洪]西双版纳岚尼雅温泉度假酒店(76154999)</t>
  </si>
  <si>
    <t>舒适双床房&lt;双人入住&gt;&lt;双早&gt;&lt; DLTZ &gt;</t>
  </si>
  <si>
    <t>邓玲</t>
  </si>
  <si>
    <t>谭世宏</t>
  </si>
  <si>
    <t>麻芊</t>
  </si>
  <si>
    <t>张杰</t>
  </si>
  <si>
    <t>蔡春平</t>
  </si>
  <si>
    <t>丁强</t>
  </si>
  <si>
    <t>[上海]上海美丽园大酒店(76256414)</t>
  </si>
  <si>
    <t>高级双床房&lt;双人入住&gt;&lt;内宾&gt;&lt;预付&gt;&lt;无早&gt;</t>
  </si>
  <si>
    <t>梁小卿</t>
  </si>
  <si>
    <t>杨道金</t>
  </si>
  <si>
    <t>DLT6681562</t>
  </si>
  <si>
    <t>代分销</t>
  </si>
  <si>
    <t>[大邑]德门仁里精品酒店(大邑安仁古镇店)(62555384)</t>
  </si>
  <si>
    <t>大床房&lt;中宾&gt;&lt;双人入住&gt;&lt;双早&gt;&lt;大床&gt;</t>
  </si>
  <si>
    <t>何炜</t>
  </si>
  <si>
    <t>DFXA13744210624CNY</t>
  </si>
  <si>
    <t>，</t>
  </si>
  <si>
    <t>15529013469此单取消最后一晚多收462元待退回</t>
  </si>
  <si>
    <t>9517.44 CNY</t>
  </si>
  <si>
    <t>A210624092844481</t>
  </si>
  <si>
    <t>A210624092904481</t>
  </si>
  <si>
    <t>A2106240929323605</t>
  </si>
  <si>
    <t>总计：9517.44元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</si>
  <si>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</si>
  <si>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</si>
  <si>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</si>
  <si>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</si>
  <si>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</si>
  <si>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</si>
  <si>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</si>
  <si>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</si>
  <si>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</si>
  <si>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</si>
  <si>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</si>
  <si>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</si>
  <si>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</si>
  <si>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</si>
  <si>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</si>
  <si>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</si>
  <si>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</si>
  <si>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2021-06-08</t>
  </si>
  <si>
    <t>2150268</t>
  </si>
  <si>
    <t>贵阳溪山里酒店</t>
  </si>
  <si>
    <t>2021-06-09</t>
  </si>
  <si>
    <t>退房日月结</t>
  </si>
  <si>
    <t>462.00</t>
  </si>
  <si>
    <t>RMB</t>
  </si>
  <si>
    <t>0</t>
  </si>
  <si>
    <t>0.00</t>
  </si>
  <si>
    <t>携程汇登国内直连</t>
  </si>
  <si>
    <t>2021-06-08 21:58:00</t>
  </si>
  <si>
    <t>否</t>
  </si>
  <si>
    <t>广州汇登信息科技有限公司</t>
  </si>
  <si>
    <t>直采</t>
  </si>
  <si>
    <t>2150084</t>
  </si>
  <si>
    <t>上海美丽园大酒店</t>
  </si>
  <si>
    <t>433.65</t>
  </si>
  <si>
    <t>2021-06-08 20:10:49</t>
  </si>
  <si>
    <t>直连</t>
  </si>
  <si>
    <t>2149930</t>
  </si>
  <si>
    <t>安顺豪生温泉度假酒店</t>
  </si>
  <si>
    <t>358.00</t>
  </si>
  <si>
    <t>2021-06-08 18:41:28</t>
  </si>
  <si>
    <t>2149879</t>
  </si>
  <si>
    <t>2021-06-08 18:07:56</t>
  </si>
  <si>
    <t>2149821</t>
  </si>
  <si>
    <t>2021-06-08 17:35:45</t>
  </si>
  <si>
    <t>2149392</t>
  </si>
  <si>
    <t>364.00</t>
  </si>
  <si>
    <t>2021-06-08 12:18:08</t>
  </si>
  <si>
    <t>2021-06-07</t>
  </si>
  <si>
    <t>2148555</t>
  </si>
  <si>
    <t>广州白云宾馆</t>
  </si>
  <si>
    <t>1184.00</t>
  </si>
  <si>
    <t>2021-06-07 16:41:24</t>
  </si>
  <si>
    <t>2148158</t>
  </si>
  <si>
    <t>武威金都国际酒店</t>
  </si>
  <si>
    <t>480.00</t>
  </si>
  <si>
    <t>2021-06-07 10:45:28</t>
  </si>
  <si>
    <t>2021-06-06</t>
  </si>
  <si>
    <t>2147063</t>
  </si>
  <si>
    <t>全季酒店(上海虹桥国展中心徐泾店)</t>
  </si>
  <si>
    <t>993.13</t>
  </si>
  <si>
    <t>2021-06-06 11:03:42</t>
  </si>
  <si>
    <t>2021-06-05</t>
  </si>
  <si>
    <t>2146178</t>
  </si>
  <si>
    <t>2021-06-05 17:23:22</t>
  </si>
  <si>
    <t>2021-06-03</t>
  </si>
  <si>
    <t>2143127</t>
  </si>
  <si>
    <t>上海镛舍酒店</t>
  </si>
  <si>
    <t>2250.00</t>
  </si>
  <si>
    <t>2021-06-03 13:51:50</t>
  </si>
  <si>
    <t>2021-06-02</t>
  </si>
  <si>
    <t>2142504</t>
  </si>
  <si>
    <t>成都天府丽都喜来登饭店</t>
  </si>
  <si>
    <t>1028.66</t>
  </si>
  <si>
    <t>2021-06-02 22:55:16</t>
  </si>
  <si>
    <t>2021-05-29</t>
  </si>
  <si>
    <t>2137338</t>
  </si>
  <si>
    <t>城市便捷酒店(柳州柳工大道颐华城店)</t>
  </si>
  <si>
    <t>2021-05-29 21:08:45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</si>
</sst>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6" borderId="1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20" borderId="5" applyNumberFormat="0" applyAlignment="0" applyProtection="0">
      <alignment vertical="center"/>
    </xf>
    <xf numFmtId="0" fontId="17" fillId="20" borderId="2" applyNumberFormat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15331666072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44354</v>
      </c>
      <c r="G2" s="5">
        <v>44356</v>
      </c>
      <c r="H2" s="4">
        <v>1</v>
      </c>
      <c r="I2" s="4">
        <v>2</v>
      </c>
      <c r="J2" s="4">
        <v>2</v>
      </c>
      <c r="K2" s="4" t="s">
        <v>28</v>
      </c>
      <c r="L2" s="4">
        <v>570.72</v>
      </c>
      <c r="M2" s="4">
        <v>570.72</v>
      </c>
      <c r="N2" s="4" t="s">
        <v>29</v>
      </c>
      <c r="O2" s="4" t="s">
        <v>30</v>
      </c>
      <c r="P2" s="4" t="s">
        <v>31</v>
      </c>
      <c r="Q2" s="4">
        <v>0</v>
      </c>
      <c r="R2" s="6">
        <v>44345</v>
      </c>
      <c r="S2" s="5">
        <v>44371</v>
      </c>
      <c r="T2" s="4" t="s">
        <v>32</v>
      </c>
      <c r="U2" s="4">
        <v>570.72</v>
      </c>
      <c r="V2" s="4">
        <v>0</v>
      </c>
      <c r="W2" s="4">
        <v>0</v>
      </c>
      <c r="X2" s="4">
        <v>2137338</v>
      </c>
    </row>
    <row r="3" s="4" customFormat="1" spans="1:24">
      <c r="A3" s="4">
        <v>15331666072</v>
      </c>
      <c r="B3" s="4" t="s">
        <v>24</v>
      </c>
      <c r="C3" s="4" t="s">
        <v>33</v>
      </c>
      <c r="D3" s="4" t="s">
        <v>26</v>
      </c>
      <c r="E3" s="4" t="s">
        <v>27</v>
      </c>
      <c r="F3" s="5">
        <v>44354</v>
      </c>
      <c r="G3" s="5">
        <v>44356</v>
      </c>
      <c r="H3" s="4">
        <v>1</v>
      </c>
      <c r="I3" s="4">
        <v>2</v>
      </c>
      <c r="J3" s="4">
        <v>2</v>
      </c>
      <c r="K3" s="4" t="s">
        <v>28</v>
      </c>
      <c r="L3" s="4">
        <v>-570.72</v>
      </c>
      <c r="M3" s="4">
        <v>-570.72</v>
      </c>
      <c r="N3" s="4" t="s">
        <v>29</v>
      </c>
      <c r="O3" s="4" t="s">
        <v>30</v>
      </c>
      <c r="P3" s="4" t="s">
        <v>31</v>
      </c>
      <c r="Q3" s="4">
        <v>0</v>
      </c>
      <c r="R3" s="6">
        <v>44345</v>
      </c>
      <c r="S3" s="5">
        <v>44371</v>
      </c>
      <c r="T3" s="4" t="s">
        <v>32</v>
      </c>
      <c r="U3" s="4">
        <v>-570.72</v>
      </c>
      <c r="V3" s="4">
        <v>0</v>
      </c>
      <c r="W3" s="4">
        <v>0</v>
      </c>
      <c r="X3" s="4">
        <v>2137338</v>
      </c>
    </row>
    <row r="4" s="4" customFormat="1" spans="1:24">
      <c r="A4" s="4">
        <v>15336645264</v>
      </c>
      <c r="B4" s="4" t="s">
        <v>24</v>
      </c>
      <c r="C4" s="4" t="s">
        <v>25</v>
      </c>
      <c r="D4" s="4" t="s">
        <v>34</v>
      </c>
      <c r="E4" s="4" t="s">
        <v>35</v>
      </c>
      <c r="F4" s="5">
        <v>44354</v>
      </c>
      <c r="G4" s="5">
        <v>44356</v>
      </c>
      <c r="H4" s="4">
        <v>1</v>
      </c>
      <c r="I4" s="4">
        <v>2</v>
      </c>
      <c r="J4" s="4">
        <v>2</v>
      </c>
      <c r="K4" s="4" t="s">
        <v>28</v>
      </c>
      <c r="L4" s="4">
        <v>1028.66</v>
      </c>
      <c r="M4" s="4">
        <v>1028.66</v>
      </c>
      <c r="N4" s="4" t="s">
        <v>36</v>
      </c>
      <c r="O4" s="4" t="s">
        <v>30</v>
      </c>
      <c r="P4" s="4" t="s">
        <v>31</v>
      </c>
      <c r="Q4" s="4">
        <v>0</v>
      </c>
      <c r="R4" s="6">
        <v>44349</v>
      </c>
      <c r="S4" s="5">
        <v>44371</v>
      </c>
      <c r="T4" s="4" t="s">
        <v>32</v>
      </c>
      <c r="U4" s="4">
        <v>1028.66</v>
      </c>
      <c r="V4" s="4">
        <v>0</v>
      </c>
      <c r="W4" s="4">
        <v>0</v>
      </c>
      <c r="X4" s="4">
        <v>2142504</v>
      </c>
    </row>
    <row r="5" s="4" customFormat="1" spans="1:24">
      <c r="A5" s="4">
        <v>15337132494</v>
      </c>
      <c r="B5" s="4" t="s">
        <v>24</v>
      </c>
      <c r="C5" s="4" t="s">
        <v>25</v>
      </c>
      <c r="D5" s="4" t="s">
        <v>37</v>
      </c>
      <c r="E5" s="4" t="s">
        <v>38</v>
      </c>
      <c r="F5" s="5">
        <v>44355</v>
      </c>
      <c r="G5" s="5">
        <v>44356</v>
      </c>
      <c r="H5" s="4">
        <v>1</v>
      </c>
      <c r="I5" s="4">
        <v>1</v>
      </c>
      <c r="J5" s="4">
        <v>1</v>
      </c>
      <c r="K5" s="4" t="s">
        <v>28</v>
      </c>
      <c r="L5" s="4">
        <v>2250</v>
      </c>
      <c r="M5" s="4">
        <v>2250</v>
      </c>
      <c r="N5" s="4" t="s">
        <v>39</v>
      </c>
      <c r="O5" s="4" t="s">
        <v>30</v>
      </c>
      <c r="P5" s="4" t="s">
        <v>31</v>
      </c>
      <c r="Q5" s="4">
        <v>0</v>
      </c>
      <c r="R5" s="6">
        <v>44350</v>
      </c>
      <c r="S5" s="5">
        <v>44371</v>
      </c>
      <c r="T5" s="4" t="s">
        <v>32</v>
      </c>
      <c r="U5" s="4">
        <v>2250</v>
      </c>
      <c r="V5" s="4">
        <v>0</v>
      </c>
      <c r="W5" s="4">
        <v>0</v>
      </c>
      <c r="X5" s="4">
        <v>2143127</v>
      </c>
    </row>
    <row r="6" s="4" customFormat="1" spans="1:24">
      <c r="A6" s="4">
        <v>15529013469</v>
      </c>
      <c r="B6" s="4" t="s">
        <v>24</v>
      </c>
      <c r="C6" s="4" t="s">
        <v>25</v>
      </c>
      <c r="D6" s="4" t="s">
        <v>40</v>
      </c>
      <c r="E6" s="4" t="s">
        <v>41</v>
      </c>
      <c r="F6" s="5">
        <v>44354</v>
      </c>
      <c r="G6" s="5">
        <v>44356</v>
      </c>
      <c r="H6" s="4">
        <v>1</v>
      </c>
      <c r="I6" s="4">
        <v>2</v>
      </c>
      <c r="J6" s="4">
        <v>2</v>
      </c>
      <c r="K6" s="4" t="s">
        <v>28</v>
      </c>
      <c r="L6" s="4">
        <v>924</v>
      </c>
      <c r="M6" s="4">
        <v>924</v>
      </c>
      <c r="N6" s="4" t="s">
        <v>42</v>
      </c>
      <c r="O6" s="4" t="s">
        <v>30</v>
      </c>
      <c r="P6" s="4" t="s">
        <v>31</v>
      </c>
      <c r="Q6" s="4">
        <v>0</v>
      </c>
      <c r="R6" s="6">
        <v>44352</v>
      </c>
      <c r="S6" s="5">
        <v>44371</v>
      </c>
      <c r="T6" s="4" t="s">
        <v>32</v>
      </c>
      <c r="U6" s="4">
        <v>924</v>
      </c>
      <c r="V6" s="4">
        <v>0</v>
      </c>
      <c r="W6" s="4">
        <v>0</v>
      </c>
      <c r="X6" s="4">
        <v>2146178</v>
      </c>
    </row>
    <row r="7" s="4" customFormat="1" spans="1:24">
      <c r="A7" s="4">
        <v>15531498889</v>
      </c>
      <c r="B7" s="4" t="s">
        <v>24</v>
      </c>
      <c r="C7" s="4" t="s">
        <v>25</v>
      </c>
      <c r="D7" s="4" t="s">
        <v>43</v>
      </c>
      <c r="E7" s="4" t="s">
        <v>44</v>
      </c>
      <c r="F7" s="5">
        <v>44354</v>
      </c>
      <c r="G7" s="5">
        <v>44356</v>
      </c>
      <c r="H7" s="4">
        <v>1</v>
      </c>
      <c r="I7" s="4">
        <v>2</v>
      </c>
      <c r="J7" s="4">
        <v>2</v>
      </c>
      <c r="K7" s="4" t="s">
        <v>28</v>
      </c>
      <c r="L7" s="4">
        <v>993.13</v>
      </c>
      <c r="M7" s="4">
        <v>993.13</v>
      </c>
      <c r="N7" s="4" t="s">
        <v>45</v>
      </c>
      <c r="O7" s="4" t="s">
        <v>30</v>
      </c>
      <c r="P7" s="4" t="s">
        <v>31</v>
      </c>
      <c r="Q7" s="4">
        <v>0</v>
      </c>
      <c r="R7" s="6">
        <v>44353</v>
      </c>
      <c r="S7" s="5">
        <v>44371</v>
      </c>
      <c r="T7" s="4" t="s">
        <v>32</v>
      </c>
      <c r="U7" s="4">
        <v>993.13</v>
      </c>
      <c r="V7" s="4">
        <v>0</v>
      </c>
      <c r="W7" s="4">
        <v>0</v>
      </c>
      <c r="X7" s="4">
        <v>2147063</v>
      </c>
    </row>
    <row r="8" s="4" customFormat="1" spans="1:24">
      <c r="A8" s="4">
        <v>15538723777</v>
      </c>
      <c r="B8" s="4" t="s">
        <v>24</v>
      </c>
      <c r="C8" s="4" t="s">
        <v>25</v>
      </c>
      <c r="D8" s="4" t="s">
        <v>46</v>
      </c>
      <c r="E8" s="4" t="s">
        <v>47</v>
      </c>
      <c r="F8" s="5">
        <v>44354</v>
      </c>
      <c r="G8" s="5">
        <v>44356</v>
      </c>
      <c r="H8" s="4">
        <v>1</v>
      </c>
      <c r="I8" s="4">
        <v>2</v>
      </c>
      <c r="J8" s="4">
        <v>2</v>
      </c>
      <c r="K8" s="4" t="s">
        <v>28</v>
      </c>
      <c r="L8" s="4">
        <v>480</v>
      </c>
      <c r="M8" s="4">
        <v>480</v>
      </c>
      <c r="N8" s="4" t="s">
        <v>48</v>
      </c>
      <c r="O8" s="4" t="s">
        <v>30</v>
      </c>
      <c r="P8" s="4" t="s">
        <v>31</v>
      </c>
      <c r="Q8" s="4">
        <v>0</v>
      </c>
      <c r="R8" s="6">
        <v>44354</v>
      </c>
      <c r="S8" s="5">
        <v>44371</v>
      </c>
      <c r="T8" s="4" t="s">
        <v>32</v>
      </c>
      <c r="U8" s="4">
        <v>480</v>
      </c>
      <c r="V8" s="4">
        <v>0</v>
      </c>
      <c r="W8" s="4">
        <v>0</v>
      </c>
      <c r="X8" s="4">
        <v>2148158</v>
      </c>
    </row>
    <row r="9" s="4" customFormat="1" spans="1:24">
      <c r="A9" s="4">
        <v>15539989166</v>
      </c>
      <c r="B9" s="4" t="s">
        <v>24</v>
      </c>
      <c r="C9" s="4" t="s">
        <v>25</v>
      </c>
      <c r="D9" s="4" t="s">
        <v>49</v>
      </c>
      <c r="E9" s="4" t="s">
        <v>50</v>
      </c>
      <c r="F9" s="5">
        <v>44354</v>
      </c>
      <c r="G9" s="5">
        <v>44356</v>
      </c>
      <c r="H9" s="4">
        <v>1</v>
      </c>
      <c r="I9" s="4">
        <v>2</v>
      </c>
      <c r="J9" s="4">
        <v>2</v>
      </c>
      <c r="K9" s="4" t="s">
        <v>28</v>
      </c>
      <c r="L9" s="4">
        <v>1184</v>
      </c>
      <c r="M9" s="4">
        <v>1184</v>
      </c>
      <c r="N9" s="4" t="s">
        <v>51</v>
      </c>
      <c r="O9" s="4" t="s">
        <v>30</v>
      </c>
      <c r="P9" s="4" t="s">
        <v>31</v>
      </c>
      <c r="Q9" s="4">
        <v>0</v>
      </c>
      <c r="R9" s="6">
        <v>44354</v>
      </c>
      <c r="S9" s="5">
        <v>44371</v>
      </c>
      <c r="T9" s="4" t="s">
        <v>32</v>
      </c>
      <c r="U9" s="4">
        <v>1184</v>
      </c>
      <c r="V9" s="4">
        <v>0</v>
      </c>
      <c r="W9" s="4">
        <v>0</v>
      </c>
      <c r="X9" s="4">
        <v>2148555</v>
      </c>
    </row>
    <row r="10" s="4" customFormat="1" spans="1:24">
      <c r="A10" s="4">
        <v>15541981996</v>
      </c>
      <c r="B10" s="4" t="s">
        <v>24</v>
      </c>
      <c r="C10" s="4" t="s">
        <v>25</v>
      </c>
      <c r="D10" s="4" t="s">
        <v>52</v>
      </c>
      <c r="E10" s="4" t="s">
        <v>41</v>
      </c>
      <c r="F10" s="5">
        <v>44355</v>
      </c>
      <c r="G10" s="5">
        <v>44356</v>
      </c>
      <c r="H10" s="4">
        <v>1</v>
      </c>
      <c r="I10" s="4">
        <v>1</v>
      </c>
      <c r="J10" s="4">
        <v>1</v>
      </c>
      <c r="K10" s="4" t="s">
        <v>28</v>
      </c>
      <c r="L10" s="4">
        <v>364</v>
      </c>
      <c r="M10" s="4">
        <v>364</v>
      </c>
      <c r="N10" s="4" t="s">
        <v>53</v>
      </c>
      <c r="O10" s="4" t="s">
        <v>30</v>
      </c>
      <c r="P10" s="4" t="s">
        <v>31</v>
      </c>
      <c r="Q10" s="4">
        <v>0</v>
      </c>
      <c r="R10" s="6">
        <v>44355</v>
      </c>
      <c r="S10" s="5">
        <v>44371</v>
      </c>
      <c r="T10" s="4" t="s">
        <v>32</v>
      </c>
      <c r="U10" s="4">
        <v>364</v>
      </c>
      <c r="V10" s="4">
        <v>0</v>
      </c>
      <c r="W10" s="4">
        <v>0</v>
      </c>
      <c r="X10" s="4">
        <v>2149392</v>
      </c>
    </row>
    <row r="11" s="4" customFormat="1" spans="1:23">
      <c r="A11" s="4">
        <v>15542309874</v>
      </c>
      <c r="B11" s="4" t="s">
        <v>24</v>
      </c>
      <c r="C11" s="4" t="s">
        <v>25</v>
      </c>
      <c r="D11" s="4" t="s">
        <v>54</v>
      </c>
      <c r="E11" s="4" t="s">
        <v>55</v>
      </c>
      <c r="F11" s="5">
        <v>44355</v>
      </c>
      <c r="G11" s="5">
        <v>44356</v>
      </c>
      <c r="H11" s="4">
        <v>1</v>
      </c>
      <c r="I11" s="4">
        <v>1</v>
      </c>
      <c r="J11" s="4">
        <v>1</v>
      </c>
      <c r="K11" s="4" t="s">
        <v>28</v>
      </c>
      <c r="L11" s="4">
        <v>255</v>
      </c>
      <c r="M11" s="4">
        <v>255</v>
      </c>
      <c r="N11" s="4" t="s">
        <v>56</v>
      </c>
      <c r="O11" s="4" t="s">
        <v>30</v>
      </c>
      <c r="P11" s="4" t="s">
        <v>31</v>
      </c>
      <c r="Q11" s="4">
        <v>0</v>
      </c>
      <c r="R11" s="6">
        <v>44355</v>
      </c>
      <c r="S11" s="5">
        <v>44371</v>
      </c>
      <c r="T11" s="4" t="s">
        <v>32</v>
      </c>
      <c r="U11" s="4">
        <v>255</v>
      </c>
      <c r="V11" s="4">
        <v>0</v>
      </c>
      <c r="W11" s="4">
        <v>0</v>
      </c>
    </row>
    <row r="12" s="4" customFormat="1" spans="1:23">
      <c r="A12" s="4">
        <v>15542310881</v>
      </c>
      <c r="B12" s="4" t="s">
        <v>24</v>
      </c>
      <c r="C12" s="4" t="s">
        <v>25</v>
      </c>
      <c r="D12" s="4" t="s">
        <v>54</v>
      </c>
      <c r="E12" s="4" t="s">
        <v>55</v>
      </c>
      <c r="F12" s="5">
        <v>44355</v>
      </c>
      <c r="G12" s="5">
        <v>44356</v>
      </c>
      <c r="H12" s="4">
        <v>1</v>
      </c>
      <c r="I12" s="4">
        <v>1</v>
      </c>
      <c r="J12" s="4">
        <v>1</v>
      </c>
      <c r="K12" s="4" t="s">
        <v>28</v>
      </c>
      <c r="L12" s="4">
        <v>255</v>
      </c>
      <c r="M12" s="4">
        <v>255</v>
      </c>
      <c r="N12" s="4" t="s">
        <v>57</v>
      </c>
      <c r="O12" s="4" t="s">
        <v>30</v>
      </c>
      <c r="P12" s="4" t="s">
        <v>31</v>
      </c>
      <c r="Q12" s="4">
        <v>0</v>
      </c>
      <c r="R12" s="6">
        <v>44355</v>
      </c>
      <c r="S12" s="5">
        <v>44371</v>
      </c>
      <c r="T12" s="4" t="s">
        <v>32</v>
      </c>
      <c r="U12" s="4">
        <v>255</v>
      </c>
      <c r="V12" s="4">
        <v>0</v>
      </c>
      <c r="W12" s="4">
        <v>0</v>
      </c>
    </row>
    <row r="13" s="4" customFormat="1" spans="1:23">
      <c r="A13" s="4">
        <v>15542312489</v>
      </c>
      <c r="B13" s="4" t="s">
        <v>24</v>
      </c>
      <c r="C13" s="4" t="s">
        <v>25</v>
      </c>
      <c r="D13" s="4" t="s">
        <v>54</v>
      </c>
      <c r="E13" s="4" t="s">
        <v>55</v>
      </c>
      <c r="F13" s="5">
        <v>44355</v>
      </c>
      <c r="G13" s="5">
        <v>44356</v>
      </c>
      <c r="H13" s="4">
        <v>1</v>
      </c>
      <c r="I13" s="4">
        <v>1</v>
      </c>
      <c r="J13" s="4">
        <v>1</v>
      </c>
      <c r="K13" s="4" t="s">
        <v>28</v>
      </c>
      <c r="L13" s="4">
        <v>255</v>
      </c>
      <c r="M13" s="4">
        <v>255</v>
      </c>
      <c r="N13" s="4" t="s">
        <v>58</v>
      </c>
      <c r="O13" s="4" t="s">
        <v>30</v>
      </c>
      <c r="P13" s="4" t="s">
        <v>31</v>
      </c>
      <c r="Q13" s="4">
        <v>0</v>
      </c>
      <c r="R13" s="6">
        <v>44355</v>
      </c>
      <c r="S13" s="5">
        <v>44371</v>
      </c>
      <c r="T13" s="4" t="s">
        <v>32</v>
      </c>
      <c r="U13" s="4">
        <v>255</v>
      </c>
      <c r="V13" s="4">
        <v>0</v>
      </c>
      <c r="W13" s="4">
        <v>0</v>
      </c>
    </row>
    <row r="14" s="4" customFormat="1" spans="1:23">
      <c r="A14" s="4">
        <v>15542309874</v>
      </c>
      <c r="B14" s="4" t="s">
        <v>24</v>
      </c>
      <c r="C14" s="4" t="s">
        <v>33</v>
      </c>
      <c r="D14" s="4" t="s">
        <v>54</v>
      </c>
      <c r="E14" s="4" t="s">
        <v>55</v>
      </c>
      <c r="F14" s="5">
        <v>44355</v>
      </c>
      <c r="G14" s="5">
        <v>44356</v>
      </c>
      <c r="H14" s="4">
        <v>1</v>
      </c>
      <c r="I14" s="4">
        <v>1</v>
      </c>
      <c r="J14" s="4">
        <v>1</v>
      </c>
      <c r="K14" s="4" t="s">
        <v>28</v>
      </c>
      <c r="L14" s="4">
        <v>-255</v>
      </c>
      <c r="M14" s="4">
        <v>-255</v>
      </c>
      <c r="N14" s="4" t="s">
        <v>56</v>
      </c>
      <c r="O14" s="4" t="s">
        <v>30</v>
      </c>
      <c r="P14" s="4" t="s">
        <v>31</v>
      </c>
      <c r="Q14" s="4">
        <v>0</v>
      </c>
      <c r="R14" s="6">
        <v>44355</v>
      </c>
      <c r="S14" s="5">
        <v>44371</v>
      </c>
      <c r="T14" s="4" t="s">
        <v>32</v>
      </c>
      <c r="U14" s="4">
        <v>-255</v>
      </c>
      <c r="V14" s="4">
        <v>0</v>
      </c>
      <c r="W14" s="4">
        <v>0</v>
      </c>
    </row>
    <row r="15" s="4" customFormat="1" spans="1:23">
      <c r="A15" s="4">
        <v>15542310881</v>
      </c>
      <c r="B15" s="4" t="s">
        <v>24</v>
      </c>
      <c r="C15" s="4" t="s">
        <v>33</v>
      </c>
      <c r="D15" s="4" t="s">
        <v>54</v>
      </c>
      <c r="E15" s="4" t="s">
        <v>55</v>
      </c>
      <c r="F15" s="5">
        <v>44355</v>
      </c>
      <c r="G15" s="5">
        <v>44356</v>
      </c>
      <c r="H15" s="4">
        <v>1</v>
      </c>
      <c r="I15" s="4">
        <v>1</v>
      </c>
      <c r="J15" s="4">
        <v>1</v>
      </c>
      <c r="K15" s="4" t="s">
        <v>28</v>
      </c>
      <c r="L15" s="4">
        <v>-255</v>
      </c>
      <c r="M15" s="4">
        <v>-255</v>
      </c>
      <c r="N15" s="4" t="s">
        <v>57</v>
      </c>
      <c r="O15" s="4" t="s">
        <v>30</v>
      </c>
      <c r="P15" s="4" t="s">
        <v>31</v>
      </c>
      <c r="Q15" s="4">
        <v>0</v>
      </c>
      <c r="R15" s="6">
        <v>44355</v>
      </c>
      <c r="S15" s="5">
        <v>44371</v>
      </c>
      <c r="T15" s="4" t="s">
        <v>32</v>
      </c>
      <c r="U15" s="4">
        <v>-255</v>
      </c>
      <c r="V15" s="4">
        <v>0</v>
      </c>
      <c r="W15" s="4">
        <v>0</v>
      </c>
    </row>
    <row r="16" s="4" customFormat="1" spans="1:23">
      <c r="A16" s="4">
        <v>15542312489</v>
      </c>
      <c r="B16" s="4" t="s">
        <v>24</v>
      </c>
      <c r="C16" s="4" t="s">
        <v>33</v>
      </c>
      <c r="D16" s="4" t="s">
        <v>54</v>
      </c>
      <c r="E16" s="4" t="s">
        <v>55</v>
      </c>
      <c r="F16" s="5">
        <v>44355</v>
      </c>
      <c r="G16" s="5">
        <v>44356</v>
      </c>
      <c r="H16" s="4">
        <v>1</v>
      </c>
      <c r="I16" s="4">
        <v>1</v>
      </c>
      <c r="J16" s="4">
        <v>1</v>
      </c>
      <c r="K16" s="4" t="s">
        <v>28</v>
      </c>
      <c r="L16" s="4">
        <v>-255</v>
      </c>
      <c r="M16" s="4">
        <v>-255</v>
      </c>
      <c r="N16" s="4" t="s">
        <v>58</v>
      </c>
      <c r="O16" s="4" t="s">
        <v>30</v>
      </c>
      <c r="P16" s="4" t="s">
        <v>31</v>
      </c>
      <c r="Q16" s="4">
        <v>0</v>
      </c>
      <c r="R16" s="6">
        <v>44355</v>
      </c>
      <c r="S16" s="5">
        <v>44371</v>
      </c>
      <c r="T16" s="4" t="s">
        <v>32</v>
      </c>
      <c r="U16" s="4">
        <v>-255</v>
      </c>
      <c r="V16" s="4">
        <v>0</v>
      </c>
      <c r="W16" s="4">
        <v>0</v>
      </c>
    </row>
    <row r="17" s="4" customFormat="1" spans="1:24">
      <c r="A17" s="4">
        <v>15542713367</v>
      </c>
      <c r="B17" s="4" t="s">
        <v>24</v>
      </c>
      <c r="C17" s="4" t="s">
        <v>25</v>
      </c>
      <c r="D17" s="4" t="s">
        <v>40</v>
      </c>
      <c r="E17" s="4" t="s">
        <v>41</v>
      </c>
      <c r="F17" s="5">
        <v>44355</v>
      </c>
      <c r="G17" s="5">
        <v>44356</v>
      </c>
      <c r="H17" s="4">
        <v>1</v>
      </c>
      <c r="I17" s="4">
        <v>1</v>
      </c>
      <c r="J17" s="4">
        <v>1</v>
      </c>
      <c r="K17" s="4" t="s">
        <v>28</v>
      </c>
      <c r="L17" s="4">
        <v>462</v>
      </c>
      <c r="M17" s="4">
        <v>462</v>
      </c>
      <c r="N17" s="4" t="s">
        <v>59</v>
      </c>
      <c r="O17" s="4" t="s">
        <v>30</v>
      </c>
      <c r="P17" s="4" t="s">
        <v>31</v>
      </c>
      <c r="Q17" s="4">
        <v>0</v>
      </c>
      <c r="R17" s="6">
        <v>44355</v>
      </c>
      <c r="S17" s="5">
        <v>44371</v>
      </c>
      <c r="T17" s="4" t="s">
        <v>32</v>
      </c>
      <c r="U17" s="4">
        <v>462</v>
      </c>
      <c r="V17" s="4">
        <v>0</v>
      </c>
      <c r="W17" s="4">
        <v>0</v>
      </c>
      <c r="X17" s="4">
        <v>2149821</v>
      </c>
    </row>
    <row r="18" s="4" customFormat="1" spans="1:24">
      <c r="A18" s="4">
        <v>15542794633</v>
      </c>
      <c r="B18" s="4" t="s">
        <v>24</v>
      </c>
      <c r="C18" s="4" t="s">
        <v>25</v>
      </c>
      <c r="D18" s="4" t="s">
        <v>52</v>
      </c>
      <c r="E18" s="4" t="s">
        <v>41</v>
      </c>
      <c r="F18" s="5">
        <v>44355</v>
      </c>
      <c r="G18" s="5">
        <v>44356</v>
      </c>
      <c r="H18" s="4">
        <v>1</v>
      </c>
      <c r="I18" s="4">
        <v>1</v>
      </c>
      <c r="J18" s="4">
        <v>1</v>
      </c>
      <c r="K18" s="4" t="s">
        <v>28</v>
      </c>
      <c r="L18" s="4">
        <v>358</v>
      </c>
      <c r="M18" s="4">
        <v>358</v>
      </c>
      <c r="N18" s="4" t="s">
        <v>60</v>
      </c>
      <c r="O18" s="4" t="s">
        <v>30</v>
      </c>
      <c r="P18" s="4" t="s">
        <v>31</v>
      </c>
      <c r="Q18" s="4">
        <v>0</v>
      </c>
      <c r="R18" s="6">
        <v>44355</v>
      </c>
      <c r="S18" s="5">
        <v>44371</v>
      </c>
      <c r="T18" s="4" t="s">
        <v>32</v>
      </c>
      <c r="U18" s="4">
        <v>358</v>
      </c>
      <c r="V18" s="4">
        <v>0</v>
      </c>
      <c r="W18" s="4">
        <v>0</v>
      </c>
      <c r="X18" s="4">
        <v>2149879</v>
      </c>
    </row>
    <row r="19" s="4" customFormat="1" spans="1:24">
      <c r="A19" s="4">
        <v>15542878806</v>
      </c>
      <c r="B19" s="4" t="s">
        <v>24</v>
      </c>
      <c r="C19" s="4" t="s">
        <v>25</v>
      </c>
      <c r="D19" s="4" t="s">
        <v>52</v>
      </c>
      <c r="E19" s="4" t="s">
        <v>41</v>
      </c>
      <c r="F19" s="5">
        <v>44355</v>
      </c>
      <c r="G19" s="5">
        <v>44356</v>
      </c>
      <c r="H19" s="4">
        <v>1</v>
      </c>
      <c r="I19" s="4">
        <v>1</v>
      </c>
      <c r="J19" s="4">
        <v>1</v>
      </c>
      <c r="K19" s="4" t="s">
        <v>28</v>
      </c>
      <c r="L19" s="4">
        <v>358</v>
      </c>
      <c r="M19" s="4">
        <v>358</v>
      </c>
      <c r="N19" s="4" t="s">
        <v>61</v>
      </c>
      <c r="O19" s="4" t="s">
        <v>30</v>
      </c>
      <c r="P19" s="4" t="s">
        <v>31</v>
      </c>
      <c r="Q19" s="4">
        <v>0</v>
      </c>
      <c r="R19" s="6">
        <v>44355</v>
      </c>
      <c r="S19" s="5">
        <v>44371</v>
      </c>
      <c r="T19" s="4" t="s">
        <v>32</v>
      </c>
      <c r="U19" s="4">
        <v>358</v>
      </c>
      <c r="V19" s="4">
        <v>0</v>
      </c>
      <c r="W19" s="4">
        <v>0</v>
      </c>
      <c r="X19" s="4">
        <v>2149930</v>
      </c>
    </row>
    <row r="20" s="4" customFormat="1" spans="1:24">
      <c r="A20" s="4">
        <v>15543091712</v>
      </c>
      <c r="B20" s="4" t="s">
        <v>24</v>
      </c>
      <c r="C20" s="4" t="s">
        <v>25</v>
      </c>
      <c r="D20" s="4" t="s">
        <v>62</v>
      </c>
      <c r="E20" s="4" t="s">
        <v>63</v>
      </c>
      <c r="F20" s="5">
        <v>44355</v>
      </c>
      <c r="G20" s="5">
        <v>44356</v>
      </c>
      <c r="H20" s="4">
        <v>1</v>
      </c>
      <c r="I20" s="4">
        <v>1</v>
      </c>
      <c r="J20" s="4">
        <v>1</v>
      </c>
      <c r="K20" s="4" t="s">
        <v>28</v>
      </c>
      <c r="L20" s="4">
        <v>433.65</v>
      </c>
      <c r="M20" s="4">
        <v>433.65</v>
      </c>
      <c r="N20" s="4" t="s">
        <v>64</v>
      </c>
      <c r="O20" s="4" t="s">
        <v>30</v>
      </c>
      <c r="P20" s="4" t="s">
        <v>31</v>
      </c>
      <c r="Q20" s="4">
        <v>0</v>
      </c>
      <c r="R20" s="6">
        <v>44355</v>
      </c>
      <c r="S20" s="5">
        <v>44371</v>
      </c>
      <c r="T20" s="4" t="s">
        <v>32</v>
      </c>
      <c r="U20" s="4">
        <v>433.65</v>
      </c>
      <c r="V20" s="4">
        <v>0</v>
      </c>
      <c r="W20" s="4">
        <v>0</v>
      </c>
      <c r="X20" s="4">
        <v>2150084</v>
      </c>
    </row>
    <row r="21" s="4" customFormat="1" spans="1:24">
      <c r="A21" s="4">
        <v>15543349900</v>
      </c>
      <c r="B21" s="4" t="s">
        <v>24</v>
      </c>
      <c r="C21" s="4" t="s">
        <v>25</v>
      </c>
      <c r="D21" s="4" t="s">
        <v>40</v>
      </c>
      <c r="E21" s="4" t="s">
        <v>41</v>
      </c>
      <c r="F21" s="5">
        <v>44355</v>
      </c>
      <c r="G21" s="5">
        <v>44356</v>
      </c>
      <c r="H21" s="4">
        <v>1</v>
      </c>
      <c r="I21" s="4">
        <v>1</v>
      </c>
      <c r="J21" s="4">
        <v>1</v>
      </c>
      <c r="K21" s="4" t="s">
        <v>28</v>
      </c>
      <c r="L21" s="4">
        <v>462</v>
      </c>
      <c r="M21" s="4">
        <v>462</v>
      </c>
      <c r="N21" s="4" t="s">
        <v>65</v>
      </c>
      <c r="O21" s="4" t="s">
        <v>30</v>
      </c>
      <c r="P21" s="4" t="s">
        <v>31</v>
      </c>
      <c r="Q21" s="4">
        <v>0</v>
      </c>
      <c r="R21" s="6">
        <v>44355</v>
      </c>
      <c r="S21" s="5">
        <v>44371</v>
      </c>
      <c r="T21" s="4" t="s">
        <v>32</v>
      </c>
      <c r="U21" s="4">
        <v>462</v>
      </c>
      <c r="V21" s="4">
        <v>0</v>
      </c>
      <c r="W21" s="4">
        <v>0</v>
      </c>
      <c r="X21" s="4">
        <v>2150268</v>
      </c>
    </row>
    <row r="22" s="4" customFormat="1" spans="1:23">
      <c r="A22" s="4" t="s">
        <v>66</v>
      </c>
      <c r="B22" s="4" t="s">
        <v>67</v>
      </c>
      <c r="C22" s="4" t="s">
        <v>25</v>
      </c>
      <c r="D22" s="4" t="s">
        <v>68</v>
      </c>
      <c r="E22" s="4" t="s">
        <v>69</v>
      </c>
      <c r="F22" s="5">
        <v>44369</v>
      </c>
      <c r="G22" s="5">
        <v>44370</v>
      </c>
      <c r="H22" s="4">
        <v>1</v>
      </c>
      <c r="I22" s="4">
        <v>1</v>
      </c>
      <c r="J22" s="4">
        <v>1</v>
      </c>
      <c r="K22" s="4" t="s">
        <v>28</v>
      </c>
      <c r="L22" s="4">
        <v>220</v>
      </c>
      <c r="M22" s="4">
        <v>220</v>
      </c>
      <c r="N22" s="4" t="s">
        <v>70</v>
      </c>
      <c r="O22" s="4" t="s">
        <v>71</v>
      </c>
      <c r="P22" s="4" t="s">
        <v>31</v>
      </c>
      <c r="Q22" s="4">
        <v>0</v>
      </c>
      <c r="R22" s="6">
        <v>44367.6696990741</v>
      </c>
      <c r="S22" s="5">
        <v>44371</v>
      </c>
      <c r="T22" s="4" t="s">
        <v>32</v>
      </c>
      <c r="U22" s="4">
        <v>220</v>
      </c>
      <c r="V22" s="4">
        <v>0</v>
      </c>
      <c r="W22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6"/>
  <sheetViews>
    <sheetView tabSelected="1" workbookViewId="0">
      <selection activeCell="E39" sqref="E39"/>
    </sheetView>
  </sheetViews>
  <sheetFormatPr defaultColWidth="9" defaultRowHeight="13.5"/>
  <cols>
    <col min="1" max="1" width="12.75" style="4" customWidth="1"/>
    <col min="2" max="3" width="10.375" style="4"/>
    <col min="4" max="1636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72</v>
      </c>
    </row>
    <row r="2" s="4" customFormat="1" hidden="1" spans="1:9">
      <c r="A2" s="4">
        <v>15331666072</v>
      </c>
      <c r="B2" s="5">
        <v>44354</v>
      </c>
      <c r="C2" s="5">
        <v>44356</v>
      </c>
      <c r="D2" s="4">
        <v>0</v>
      </c>
      <c r="E2" s="4" t="str">
        <f>VLOOKUP(A2,HOP!A:L,12,0)</f>
        <v>0.00</v>
      </c>
      <c r="F2" s="4" t="str">
        <f>VLOOKUP(A2,HOP!A:C,3,0)</f>
        <v>2137338</v>
      </c>
      <c r="G2" s="4">
        <f>D2-E2</f>
        <v>0</v>
      </c>
      <c r="H2" s="4" t="str">
        <f>$H$1&amp;F2</f>
        <v>，2137338</v>
      </c>
      <c r="I2" s="4" t="str">
        <f>VLOOKUP(A2,HOP!A:T,20,0)</f>
        <v>直连</v>
      </c>
    </row>
    <row r="3" s="4" customFormat="1" spans="1:9">
      <c r="A3" s="4">
        <v>15336645264</v>
      </c>
      <c r="B3" s="5">
        <v>44354</v>
      </c>
      <c r="C3" s="5">
        <v>44356</v>
      </c>
      <c r="D3" s="4">
        <v>1028.66</v>
      </c>
      <c r="E3" s="4" t="str">
        <f>VLOOKUP(A3,HOP!A:L,12,0)</f>
        <v>1028.66</v>
      </c>
      <c r="F3" s="4" t="str">
        <f>VLOOKUP(A3,HOP!A:C,3,0)</f>
        <v>2142504</v>
      </c>
      <c r="G3" s="4">
        <f t="shared" ref="G3:G21" si="0">D3-E3</f>
        <v>0</v>
      </c>
      <c r="H3" s="4" t="str">
        <f t="shared" ref="H3:H21" si="1">$H$1&amp;F3</f>
        <v>，2142504</v>
      </c>
      <c r="I3" s="4" t="str">
        <f>VLOOKUP(A3,HOP!A:T,20,0)</f>
        <v>直连</v>
      </c>
    </row>
    <row r="4" s="4" customFormat="1" spans="1:9">
      <c r="A4" s="4">
        <v>15337132494</v>
      </c>
      <c r="B4" s="5">
        <v>44355</v>
      </c>
      <c r="C4" s="5">
        <v>44356</v>
      </c>
      <c r="D4" s="4">
        <v>2250</v>
      </c>
      <c r="E4" s="4" t="str">
        <f>VLOOKUP(A4,HOP!A:L,12,0)</f>
        <v>2250.00</v>
      </c>
      <c r="F4" s="4" t="str">
        <f>VLOOKUP(A4,HOP!A:C,3,0)</f>
        <v>2143127</v>
      </c>
      <c r="G4" s="4">
        <f t="shared" si="0"/>
        <v>0</v>
      </c>
      <c r="H4" s="4" t="str">
        <f t="shared" si="1"/>
        <v>，2143127</v>
      </c>
      <c r="I4" s="4" t="str">
        <f>VLOOKUP(A4,HOP!A:T,20,0)</f>
        <v>直采</v>
      </c>
    </row>
    <row r="5" s="4" customFormat="1" spans="1:10">
      <c r="A5" s="4">
        <v>15529013469</v>
      </c>
      <c r="B5" s="5">
        <v>44354</v>
      </c>
      <c r="C5" s="5">
        <v>44356</v>
      </c>
      <c r="D5" s="4">
        <v>924</v>
      </c>
      <c r="E5" s="4" t="str">
        <f>VLOOKUP(A5,HOP!A:L,12,0)</f>
        <v>462.00</v>
      </c>
      <c r="F5" s="4" t="str">
        <f>VLOOKUP(A5,HOP!A:C,3,0)</f>
        <v>2146178</v>
      </c>
      <c r="G5" s="4">
        <f t="shared" si="0"/>
        <v>462</v>
      </c>
      <c r="H5" s="4" t="str">
        <f t="shared" si="1"/>
        <v>，2146178</v>
      </c>
      <c r="I5" s="4" t="str">
        <f>VLOOKUP(A5,HOP!A:T,20,0)</f>
        <v>直采</v>
      </c>
      <c r="J5" s="4" t="s">
        <v>73</v>
      </c>
    </row>
    <row r="6" s="4" customFormat="1" spans="1:9">
      <c r="A6" s="4">
        <v>15531498889</v>
      </c>
      <c r="B6" s="5">
        <v>44354</v>
      </c>
      <c r="C6" s="5">
        <v>44356</v>
      </c>
      <c r="D6" s="4">
        <v>993.13</v>
      </c>
      <c r="E6" s="4" t="str">
        <f>VLOOKUP(A6,HOP!A:L,12,0)</f>
        <v>993.13</v>
      </c>
      <c r="F6" s="4" t="str">
        <f>VLOOKUP(A6,HOP!A:C,3,0)</f>
        <v>2147063</v>
      </c>
      <c r="G6" s="4">
        <f t="shared" si="0"/>
        <v>0</v>
      </c>
      <c r="H6" s="4" t="str">
        <f t="shared" si="1"/>
        <v>，2147063</v>
      </c>
      <c r="I6" s="4" t="str">
        <f>VLOOKUP(A6,HOP!A:T,20,0)</f>
        <v>直连</v>
      </c>
    </row>
    <row r="7" s="4" customFormat="1" spans="1:9">
      <c r="A7" s="4">
        <v>15538723777</v>
      </c>
      <c r="B7" s="5">
        <v>44354</v>
      </c>
      <c r="C7" s="5">
        <v>44356</v>
      </c>
      <c r="D7" s="4">
        <v>480</v>
      </c>
      <c r="E7" s="4" t="str">
        <f>VLOOKUP(A7,HOP!A:L,12,0)</f>
        <v>480.00</v>
      </c>
      <c r="F7" s="4" t="str">
        <f>VLOOKUP(A7,HOP!A:C,3,0)</f>
        <v>2148158</v>
      </c>
      <c r="G7" s="4">
        <f t="shared" si="0"/>
        <v>0</v>
      </c>
      <c r="H7" s="4" t="str">
        <f t="shared" si="1"/>
        <v>，2148158</v>
      </c>
      <c r="I7" s="4" t="str">
        <f>VLOOKUP(A7,HOP!A:T,20,0)</f>
        <v>直采</v>
      </c>
    </row>
    <row r="8" s="4" customFormat="1" spans="1:9">
      <c r="A8" s="4">
        <v>15539989166</v>
      </c>
      <c r="B8" s="5">
        <v>44354</v>
      </c>
      <c r="C8" s="5">
        <v>44356</v>
      </c>
      <c r="D8" s="4">
        <v>1184</v>
      </c>
      <c r="E8" s="4" t="str">
        <f>VLOOKUP(A8,HOP!A:L,12,0)</f>
        <v>1184.00</v>
      </c>
      <c r="F8" s="4" t="str">
        <f>VLOOKUP(A8,HOP!A:C,3,0)</f>
        <v>2148555</v>
      </c>
      <c r="G8" s="4">
        <f t="shared" si="0"/>
        <v>0</v>
      </c>
      <c r="H8" s="4" t="str">
        <f t="shared" si="1"/>
        <v>，2148555</v>
      </c>
      <c r="I8" s="4" t="str">
        <f>VLOOKUP(A8,HOP!A:T,20,0)</f>
        <v>直采</v>
      </c>
    </row>
    <row r="9" s="4" customFormat="1" spans="1:9">
      <c r="A9" s="4">
        <v>15541981996</v>
      </c>
      <c r="B9" s="5">
        <v>44355</v>
      </c>
      <c r="C9" s="5">
        <v>44356</v>
      </c>
      <c r="D9" s="4">
        <v>364</v>
      </c>
      <c r="E9" s="4" t="str">
        <f>VLOOKUP(A9,HOP!A:L,12,0)</f>
        <v>364.00</v>
      </c>
      <c r="F9" s="4" t="str">
        <f>VLOOKUP(A9,HOP!A:C,3,0)</f>
        <v>2149392</v>
      </c>
      <c r="G9" s="4">
        <f t="shared" si="0"/>
        <v>0</v>
      </c>
      <c r="H9" s="4" t="str">
        <f t="shared" si="1"/>
        <v>，2149392</v>
      </c>
      <c r="I9" s="4" t="str">
        <f>VLOOKUP(A9,HOP!A:T,20,0)</f>
        <v>直采</v>
      </c>
    </row>
    <row r="10" s="4" customFormat="1" hidden="1" spans="1:9">
      <c r="A10" s="4">
        <v>15542309874</v>
      </c>
      <c r="B10" s="5">
        <v>44355</v>
      </c>
      <c r="C10" s="5">
        <v>44356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VLOOKUP(A10,HOP!A:T,20,0)</f>
        <v>#N/A</v>
      </c>
    </row>
    <row r="11" s="4" customFormat="1" hidden="1" spans="1:9">
      <c r="A11" s="4">
        <v>15542310881</v>
      </c>
      <c r="B11" s="5">
        <v>44355</v>
      </c>
      <c r="C11" s="5">
        <v>44356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VLOOKUP(A11,HOP!A:T,20,0)</f>
        <v>#N/A</v>
      </c>
    </row>
    <row r="12" s="4" customFormat="1" hidden="1" spans="1:9">
      <c r="A12" s="4">
        <v>15542312489</v>
      </c>
      <c r="B12" s="5">
        <v>44355</v>
      </c>
      <c r="C12" s="5">
        <v>44356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VLOOKUP(A12,HOP!A:T,20,0)</f>
        <v>#N/A</v>
      </c>
    </row>
    <row r="13" s="4" customFormat="1" spans="1:9">
      <c r="A13" s="4">
        <v>15542713367</v>
      </c>
      <c r="B13" s="5">
        <v>44355</v>
      </c>
      <c r="C13" s="5">
        <v>44356</v>
      </c>
      <c r="D13" s="4">
        <v>462</v>
      </c>
      <c r="E13" s="4" t="str">
        <f>VLOOKUP(A13,HOP!A:L,12,0)</f>
        <v>462.00</v>
      </c>
      <c r="F13" s="4" t="str">
        <f>VLOOKUP(A13,HOP!A:C,3,0)</f>
        <v>2149821</v>
      </c>
      <c r="G13" s="4">
        <f>D13-E13</f>
        <v>0</v>
      </c>
      <c r="H13" s="4" t="str">
        <f>$H$1&amp;F13</f>
        <v>，2149821</v>
      </c>
      <c r="I13" s="4" t="str">
        <f>VLOOKUP(A13,HOP!A:T,20,0)</f>
        <v>直采</v>
      </c>
    </row>
    <row r="14" s="4" customFormat="1" spans="1:9">
      <c r="A14" s="4">
        <v>15542794633</v>
      </c>
      <c r="B14" s="5">
        <v>44355</v>
      </c>
      <c r="C14" s="5">
        <v>44356</v>
      </c>
      <c r="D14" s="4">
        <v>358</v>
      </c>
      <c r="E14" s="4" t="str">
        <f>VLOOKUP(A14,HOP!A:L,12,0)</f>
        <v>358.00</v>
      </c>
      <c r="F14" s="4" t="str">
        <f>VLOOKUP(A14,HOP!A:C,3,0)</f>
        <v>2149879</v>
      </c>
      <c r="G14" s="4">
        <f>D14-E14</f>
        <v>0</v>
      </c>
      <c r="H14" s="4" t="str">
        <f>$H$1&amp;F14</f>
        <v>，2149879</v>
      </c>
      <c r="I14" s="4" t="str">
        <f>VLOOKUP(A14,HOP!A:T,20,0)</f>
        <v>直采</v>
      </c>
    </row>
    <row r="15" s="4" customFormat="1" spans="1:9">
      <c r="A15" s="4">
        <v>15542878806</v>
      </c>
      <c r="B15" s="5">
        <v>44355</v>
      </c>
      <c r="C15" s="5">
        <v>44356</v>
      </c>
      <c r="D15" s="4">
        <v>358</v>
      </c>
      <c r="E15" s="4" t="str">
        <f>VLOOKUP(A15,HOP!A:L,12,0)</f>
        <v>358.00</v>
      </c>
      <c r="F15" s="4" t="str">
        <f>VLOOKUP(A15,HOP!A:C,3,0)</f>
        <v>2149930</v>
      </c>
      <c r="G15" s="4">
        <f>D15-E15</f>
        <v>0</v>
      </c>
      <c r="H15" s="4" t="str">
        <f>$H$1&amp;F15</f>
        <v>，2149930</v>
      </c>
      <c r="I15" s="4" t="str">
        <f>VLOOKUP(A15,HOP!A:T,20,0)</f>
        <v>直采</v>
      </c>
    </row>
    <row r="16" s="4" customFormat="1" spans="1:9">
      <c r="A16" s="4">
        <v>15543091712</v>
      </c>
      <c r="B16" s="5">
        <v>44355</v>
      </c>
      <c r="C16" s="5">
        <v>44356</v>
      </c>
      <c r="D16" s="4">
        <v>433.65</v>
      </c>
      <c r="E16" s="4" t="str">
        <f>VLOOKUP(A16,HOP!A:L,12,0)</f>
        <v>433.65</v>
      </c>
      <c r="F16" s="4" t="str">
        <f>VLOOKUP(A16,HOP!A:C,3,0)</f>
        <v>2150084</v>
      </c>
      <c r="G16" s="4">
        <f>D16-E16</f>
        <v>0</v>
      </c>
      <c r="H16" s="4" t="str">
        <f>$H$1&amp;F16</f>
        <v>，2150084</v>
      </c>
      <c r="I16" s="4" t="str">
        <f>VLOOKUP(A16,HOP!A:T,20,0)</f>
        <v>直连</v>
      </c>
    </row>
    <row r="17" s="4" customFormat="1" spans="1:9">
      <c r="A17" s="4">
        <v>15543349900</v>
      </c>
      <c r="B17" s="5">
        <v>44355</v>
      </c>
      <c r="C17" s="5">
        <v>44356</v>
      </c>
      <c r="D17" s="4">
        <v>462</v>
      </c>
      <c r="E17" s="4" t="str">
        <f>VLOOKUP(A17,HOP!A:L,12,0)</f>
        <v>462.00</v>
      </c>
      <c r="F17" s="4" t="str">
        <f>VLOOKUP(A17,HOP!A:C,3,0)</f>
        <v>2150268</v>
      </c>
      <c r="G17" s="4">
        <f>D17-E17</f>
        <v>0</v>
      </c>
      <c r="H17" s="4" t="str">
        <f>$H$1&amp;F17</f>
        <v>，2150268</v>
      </c>
      <c r="I17" s="4" t="str">
        <f>VLOOKUP(A17,HOP!A:T,20,0)</f>
        <v>直采</v>
      </c>
    </row>
    <row r="18" s="4" customFormat="1" spans="1:9">
      <c r="A18" s="4" t="s">
        <v>66</v>
      </c>
      <c r="B18" s="5">
        <v>44369</v>
      </c>
      <c r="C18" s="5">
        <v>44370</v>
      </c>
      <c r="D18" s="4">
        <v>220</v>
      </c>
      <c r="E18" s="4">
        <v>220</v>
      </c>
      <c r="F18" s="4">
        <v>2164365</v>
      </c>
      <c r="G18" s="4">
        <f>D18-E18</f>
        <v>0</v>
      </c>
      <c r="H18" s="4" t="str">
        <f>$H$1&amp;F18</f>
        <v>，2164365</v>
      </c>
      <c r="I18" s="4" t="e">
        <f>VLOOKUP(A18,HOP!A:T,20,0)</f>
        <v>#N/A</v>
      </c>
    </row>
    <row r="20" spans="4:4">
      <c r="D20" s="4">
        <f>SUM(D2:D19)</f>
        <v>9517.44</v>
      </c>
    </row>
    <row r="21" spans="4:4">
      <c r="D21" s="4" t="s">
        <v>74</v>
      </c>
    </row>
    <row r="23" spans="1:3">
      <c r="A23" s="4" t="s">
        <v>75</v>
      </c>
      <c r="C23" s="4">
        <v>6600</v>
      </c>
    </row>
    <row r="24" spans="1:3">
      <c r="A24" s="4" t="s">
        <v>76</v>
      </c>
      <c r="C24" s="4">
        <v>2455.44</v>
      </c>
    </row>
    <row r="25" spans="1:3">
      <c r="A25" s="4" t="s">
        <v>77</v>
      </c>
      <c r="C25" s="4">
        <v>462</v>
      </c>
    </row>
    <row r="26" spans="1:3">
      <c r="A26" s="4" t="s">
        <v>78</v>
      </c>
      <c r="C26" s="4">
        <f>SUBTOTAL(9,C23:C25)</f>
        <v>9517.44</v>
      </c>
    </row>
  </sheetData>
  <autoFilter ref="A1:XFD23">
    <filterColumn colId="3">
      <filters blank="1">
        <filter val="220"/>
        <filter val="480"/>
        <filter val="2250"/>
        <filter val="462"/>
        <filter val="993.13"/>
        <filter val="364"/>
        <filter val="924"/>
        <filter val="1184"/>
        <filter val="9517.44"/>
        <filter val="433.65"/>
        <filter val="1028.66"/>
        <filter val="358"/>
        <filter val="9517.44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79</v>
      </c>
      <c r="B1" s="2" t="s">
        <v>80</v>
      </c>
      <c r="C1" s="2" t="s">
        <v>81</v>
      </c>
      <c r="D1" s="2" t="s">
        <v>82</v>
      </c>
      <c r="E1" s="2" t="s">
        <v>13</v>
      </c>
      <c r="F1" s="2" t="s">
        <v>5</v>
      </c>
      <c r="G1" s="2" t="s">
        <v>6</v>
      </c>
      <c r="H1" s="2" t="s">
        <v>83</v>
      </c>
      <c r="I1" s="2" t="s">
        <v>84</v>
      </c>
      <c r="J1" s="2" t="s">
        <v>85</v>
      </c>
      <c r="K1" s="2" t="s">
        <v>86</v>
      </c>
      <c r="L1" s="2" t="s">
        <v>87</v>
      </c>
      <c r="M1" s="2" t="s">
        <v>88</v>
      </c>
      <c r="N1" s="2" t="s">
        <v>89</v>
      </c>
      <c r="O1" s="2" t="s">
        <v>90</v>
      </c>
      <c r="P1" s="2" t="s">
        <v>91</v>
      </c>
      <c r="Q1" s="2" t="s">
        <v>92</v>
      </c>
      <c r="R1" s="2" t="s">
        <v>93</v>
      </c>
      <c r="S1" s="2" t="s">
        <v>94</v>
      </c>
      <c r="T1" s="2" t="s">
        <v>95</v>
      </c>
    </row>
    <row r="2" s="1" customFormat="1" spans="1:20">
      <c r="A2" s="3">
        <v>15543349900</v>
      </c>
      <c r="B2" s="1" t="s">
        <v>96</v>
      </c>
      <c r="C2" s="1" t="s">
        <v>97</v>
      </c>
      <c r="D2" s="1" t="s">
        <v>98</v>
      </c>
      <c r="E2" s="1" t="s">
        <v>65</v>
      </c>
      <c r="F2" s="1" t="s">
        <v>96</v>
      </c>
      <c r="G2" s="1" t="s">
        <v>99</v>
      </c>
      <c r="H2" s="1" t="s">
        <v>100</v>
      </c>
      <c r="I2" s="1" t="s">
        <v>101</v>
      </c>
      <c r="J2" s="1" t="s">
        <v>102</v>
      </c>
      <c r="K2" s="1" t="s">
        <v>101</v>
      </c>
      <c r="L2" s="1" t="s">
        <v>101</v>
      </c>
      <c r="M2" s="1" t="s">
        <v>103</v>
      </c>
      <c r="N2" s="1" t="s">
        <v>103</v>
      </c>
      <c r="O2" s="1" t="s">
        <v>104</v>
      </c>
      <c r="P2" s="1" t="s">
        <v>105</v>
      </c>
      <c r="Q2" s="1" t="s">
        <v>106</v>
      </c>
      <c r="R2" s="1" t="s">
        <v>107</v>
      </c>
      <c r="S2" s="1" t="s">
        <v>108</v>
      </c>
      <c r="T2" s="1" t="s">
        <v>109</v>
      </c>
    </row>
    <row r="3" s="1" customFormat="1" spans="1:20">
      <c r="A3" s="3">
        <v>15543091712</v>
      </c>
      <c r="B3" s="1" t="s">
        <v>96</v>
      </c>
      <c r="C3" s="1" t="s">
        <v>110</v>
      </c>
      <c r="D3" s="1" t="s">
        <v>111</v>
      </c>
      <c r="E3" s="1" t="s">
        <v>64</v>
      </c>
      <c r="F3" s="1" t="s">
        <v>96</v>
      </c>
      <c r="G3" s="1" t="s">
        <v>99</v>
      </c>
      <c r="H3" s="1" t="s">
        <v>100</v>
      </c>
      <c r="I3" s="1" t="s">
        <v>112</v>
      </c>
      <c r="J3" s="1" t="s">
        <v>102</v>
      </c>
      <c r="K3" s="1" t="s">
        <v>112</v>
      </c>
      <c r="L3" s="1" t="s">
        <v>112</v>
      </c>
      <c r="M3" s="1" t="s">
        <v>103</v>
      </c>
      <c r="N3" s="1" t="s">
        <v>103</v>
      </c>
      <c r="O3" s="1" t="s">
        <v>104</v>
      </c>
      <c r="P3" s="1" t="s">
        <v>105</v>
      </c>
      <c r="Q3" s="1" t="s">
        <v>113</v>
      </c>
      <c r="R3" s="1" t="s">
        <v>107</v>
      </c>
      <c r="S3" s="1" t="s">
        <v>108</v>
      </c>
      <c r="T3" s="1" t="s">
        <v>114</v>
      </c>
    </row>
    <row r="4" s="1" customFormat="1" spans="1:20">
      <c r="A4" s="3">
        <v>15542878806</v>
      </c>
      <c r="B4" s="1" t="s">
        <v>96</v>
      </c>
      <c r="C4" s="1" t="s">
        <v>115</v>
      </c>
      <c r="D4" s="1" t="s">
        <v>116</v>
      </c>
      <c r="E4" s="1" t="s">
        <v>61</v>
      </c>
      <c r="F4" s="1" t="s">
        <v>96</v>
      </c>
      <c r="G4" s="1" t="s">
        <v>99</v>
      </c>
      <c r="H4" s="1" t="s">
        <v>100</v>
      </c>
      <c r="I4" s="1" t="s">
        <v>117</v>
      </c>
      <c r="J4" s="1" t="s">
        <v>102</v>
      </c>
      <c r="K4" s="1" t="s">
        <v>117</v>
      </c>
      <c r="L4" s="1" t="s">
        <v>117</v>
      </c>
      <c r="M4" s="1" t="s">
        <v>103</v>
      </c>
      <c r="N4" s="1" t="s">
        <v>103</v>
      </c>
      <c r="O4" s="1" t="s">
        <v>104</v>
      </c>
      <c r="P4" s="1" t="s">
        <v>105</v>
      </c>
      <c r="Q4" s="1" t="s">
        <v>118</v>
      </c>
      <c r="R4" s="1" t="s">
        <v>107</v>
      </c>
      <c r="S4" s="1" t="s">
        <v>108</v>
      </c>
      <c r="T4" s="1" t="s">
        <v>109</v>
      </c>
    </row>
    <row r="5" s="1" customFormat="1" spans="1:20">
      <c r="A5" s="3">
        <v>15542794633</v>
      </c>
      <c r="B5" s="1" t="s">
        <v>96</v>
      </c>
      <c r="C5" s="1" t="s">
        <v>119</v>
      </c>
      <c r="D5" s="1" t="s">
        <v>116</v>
      </c>
      <c r="E5" s="1" t="s">
        <v>60</v>
      </c>
      <c r="F5" s="1" t="s">
        <v>96</v>
      </c>
      <c r="G5" s="1" t="s">
        <v>99</v>
      </c>
      <c r="H5" s="1" t="s">
        <v>100</v>
      </c>
      <c r="I5" s="1" t="s">
        <v>117</v>
      </c>
      <c r="J5" s="1" t="s">
        <v>102</v>
      </c>
      <c r="K5" s="1" t="s">
        <v>117</v>
      </c>
      <c r="L5" s="1" t="s">
        <v>117</v>
      </c>
      <c r="M5" s="1" t="s">
        <v>103</v>
      </c>
      <c r="N5" s="1" t="s">
        <v>103</v>
      </c>
      <c r="O5" s="1" t="s">
        <v>104</v>
      </c>
      <c r="P5" s="1" t="s">
        <v>105</v>
      </c>
      <c r="Q5" s="1" t="s">
        <v>120</v>
      </c>
      <c r="R5" s="1" t="s">
        <v>107</v>
      </c>
      <c r="S5" s="1" t="s">
        <v>108</v>
      </c>
      <c r="T5" s="1" t="s">
        <v>109</v>
      </c>
    </row>
    <row r="6" s="1" customFormat="1" spans="1:20">
      <c r="A6" s="3">
        <v>15542713367</v>
      </c>
      <c r="B6" s="1" t="s">
        <v>96</v>
      </c>
      <c r="C6" s="1" t="s">
        <v>121</v>
      </c>
      <c r="D6" s="1" t="s">
        <v>98</v>
      </c>
      <c r="E6" s="1" t="s">
        <v>59</v>
      </c>
      <c r="F6" s="1" t="s">
        <v>96</v>
      </c>
      <c r="G6" s="1" t="s">
        <v>99</v>
      </c>
      <c r="H6" s="1" t="s">
        <v>100</v>
      </c>
      <c r="I6" s="1" t="s">
        <v>101</v>
      </c>
      <c r="J6" s="1" t="s">
        <v>102</v>
      </c>
      <c r="K6" s="1" t="s">
        <v>101</v>
      </c>
      <c r="L6" s="1" t="s">
        <v>101</v>
      </c>
      <c r="M6" s="1" t="s">
        <v>103</v>
      </c>
      <c r="N6" s="1" t="s">
        <v>103</v>
      </c>
      <c r="O6" s="1" t="s">
        <v>104</v>
      </c>
      <c r="P6" s="1" t="s">
        <v>105</v>
      </c>
      <c r="Q6" s="1" t="s">
        <v>122</v>
      </c>
      <c r="R6" s="1" t="s">
        <v>107</v>
      </c>
      <c r="S6" s="1" t="s">
        <v>108</v>
      </c>
      <c r="T6" s="1" t="s">
        <v>109</v>
      </c>
    </row>
    <row r="7" s="1" customFormat="1" spans="1:20">
      <c r="A7" s="3">
        <v>15541981996</v>
      </c>
      <c r="B7" s="1" t="s">
        <v>96</v>
      </c>
      <c r="C7" s="1" t="s">
        <v>123</v>
      </c>
      <c r="D7" s="1" t="s">
        <v>116</v>
      </c>
      <c r="E7" s="1" t="s">
        <v>53</v>
      </c>
      <c r="F7" s="1" t="s">
        <v>96</v>
      </c>
      <c r="G7" s="1" t="s">
        <v>99</v>
      </c>
      <c r="H7" s="1" t="s">
        <v>100</v>
      </c>
      <c r="I7" s="1" t="s">
        <v>124</v>
      </c>
      <c r="J7" s="1" t="s">
        <v>102</v>
      </c>
      <c r="K7" s="1" t="s">
        <v>124</v>
      </c>
      <c r="L7" s="1" t="s">
        <v>124</v>
      </c>
      <c r="M7" s="1" t="s">
        <v>103</v>
      </c>
      <c r="N7" s="1" t="s">
        <v>103</v>
      </c>
      <c r="O7" s="1" t="s">
        <v>104</v>
      </c>
      <c r="P7" s="1" t="s">
        <v>105</v>
      </c>
      <c r="Q7" s="1" t="s">
        <v>125</v>
      </c>
      <c r="R7" s="1" t="s">
        <v>107</v>
      </c>
      <c r="S7" s="1" t="s">
        <v>108</v>
      </c>
      <c r="T7" s="1" t="s">
        <v>109</v>
      </c>
    </row>
    <row r="8" s="1" customFormat="1" spans="1:20">
      <c r="A8" s="3">
        <v>15539989166</v>
      </c>
      <c r="B8" s="1" t="s">
        <v>126</v>
      </c>
      <c r="C8" s="1" t="s">
        <v>127</v>
      </c>
      <c r="D8" s="1" t="s">
        <v>128</v>
      </c>
      <c r="E8" s="1" t="s">
        <v>51</v>
      </c>
      <c r="F8" s="1" t="s">
        <v>126</v>
      </c>
      <c r="G8" s="1" t="s">
        <v>99</v>
      </c>
      <c r="H8" s="1" t="s">
        <v>100</v>
      </c>
      <c r="I8" s="1" t="s">
        <v>129</v>
      </c>
      <c r="J8" s="1" t="s">
        <v>102</v>
      </c>
      <c r="K8" s="1" t="s">
        <v>129</v>
      </c>
      <c r="L8" s="1" t="s">
        <v>129</v>
      </c>
      <c r="M8" s="1" t="s">
        <v>103</v>
      </c>
      <c r="N8" s="1" t="s">
        <v>103</v>
      </c>
      <c r="O8" s="1" t="s">
        <v>104</v>
      </c>
      <c r="P8" s="1" t="s">
        <v>105</v>
      </c>
      <c r="Q8" s="1" t="s">
        <v>130</v>
      </c>
      <c r="R8" s="1" t="s">
        <v>107</v>
      </c>
      <c r="S8" s="1" t="s">
        <v>108</v>
      </c>
      <c r="T8" s="1" t="s">
        <v>109</v>
      </c>
    </row>
    <row r="9" s="1" customFormat="1" spans="1:20">
      <c r="A9" s="3">
        <v>15538723777</v>
      </c>
      <c r="B9" s="1" t="s">
        <v>126</v>
      </c>
      <c r="C9" s="1" t="s">
        <v>131</v>
      </c>
      <c r="D9" s="1" t="s">
        <v>132</v>
      </c>
      <c r="E9" s="1" t="s">
        <v>48</v>
      </c>
      <c r="F9" s="1" t="s">
        <v>126</v>
      </c>
      <c r="G9" s="1" t="s">
        <v>99</v>
      </c>
      <c r="H9" s="1" t="s">
        <v>100</v>
      </c>
      <c r="I9" s="1" t="s">
        <v>133</v>
      </c>
      <c r="J9" s="1" t="s">
        <v>102</v>
      </c>
      <c r="K9" s="1" t="s">
        <v>133</v>
      </c>
      <c r="L9" s="1" t="s">
        <v>133</v>
      </c>
      <c r="M9" s="1" t="s">
        <v>103</v>
      </c>
      <c r="N9" s="1" t="s">
        <v>103</v>
      </c>
      <c r="O9" s="1" t="s">
        <v>104</v>
      </c>
      <c r="P9" s="1" t="s">
        <v>105</v>
      </c>
      <c r="Q9" s="1" t="s">
        <v>134</v>
      </c>
      <c r="R9" s="1" t="s">
        <v>107</v>
      </c>
      <c r="S9" s="1" t="s">
        <v>108</v>
      </c>
      <c r="T9" s="1" t="s">
        <v>109</v>
      </c>
    </row>
    <row r="10" s="1" customFormat="1" spans="1:20">
      <c r="A10" s="3">
        <v>15531498889</v>
      </c>
      <c r="B10" s="1" t="s">
        <v>135</v>
      </c>
      <c r="C10" s="1" t="s">
        <v>136</v>
      </c>
      <c r="D10" s="1" t="s">
        <v>137</v>
      </c>
      <c r="E10" s="1" t="s">
        <v>45</v>
      </c>
      <c r="F10" s="1" t="s">
        <v>126</v>
      </c>
      <c r="G10" s="1" t="s">
        <v>99</v>
      </c>
      <c r="H10" s="1" t="s">
        <v>100</v>
      </c>
      <c r="I10" s="1" t="s">
        <v>138</v>
      </c>
      <c r="J10" s="1" t="s">
        <v>102</v>
      </c>
      <c r="K10" s="1" t="s">
        <v>138</v>
      </c>
      <c r="L10" s="1" t="s">
        <v>138</v>
      </c>
      <c r="M10" s="1" t="s">
        <v>103</v>
      </c>
      <c r="N10" s="1" t="s">
        <v>103</v>
      </c>
      <c r="O10" s="1" t="s">
        <v>104</v>
      </c>
      <c r="P10" s="1" t="s">
        <v>105</v>
      </c>
      <c r="Q10" s="1" t="s">
        <v>139</v>
      </c>
      <c r="R10" s="1" t="s">
        <v>107</v>
      </c>
      <c r="S10" s="1" t="s">
        <v>108</v>
      </c>
      <c r="T10" s="1" t="s">
        <v>114</v>
      </c>
    </row>
    <row r="11" s="1" customFormat="1" spans="1:20">
      <c r="A11" s="3">
        <v>15529013469</v>
      </c>
      <c r="B11" s="1" t="s">
        <v>140</v>
      </c>
      <c r="C11" s="1" t="s">
        <v>141</v>
      </c>
      <c r="D11" s="1" t="s">
        <v>98</v>
      </c>
      <c r="E11" s="1" t="s">
        <v>42</v>
      </c>
      <c r="F11" s="1" t="s">
        <v>126</v>
      </c>
      <c r="G11" s="1" t="s">
        <v>99</v>
      </c>
      <c r="H11" s="1" t="s">
        <v>100</v>
      </c>
      <c r="I11" s="1" t="s">
        <v>101</v>
      </c>
      <c r="J11" s="1" t="s">
        <v>102</v>
      </c>
      <c r="K11" s="1" t="s">
        <v>101</v>
      </c>
      <c r="L11" s="1" t="s">
        <v>101</v>
      </c>
      <c r="M11" s="1" t="s">
        <v>103</v>
      </c>
      <c r="N11" s="1" t="s">
        <v>103</v>
      </c>
      <c r="O11" s="1" t="s">
        <v>104</v>
      </c>
      <c r="P11" s="1" t="s">
        <v>105</v>
      </c>
      <c r="Q11" s="1" t="s">
        <v>142</v>
      </c>
      <c r="R11" s="1" t="s">
        <v>107</v>
      </c>
      <c r="S11" s="1" t="s">
        <v>108</v>
      </c>
      <c r="T11" s="1" t="s">
        <v>109</v>
      </c>
    </row>
    <row r="12" s="1" customFormat="1" spans="1:20">
      <c r="A12" s="3">
        <v>15337132494</v>
      </c>
      <c r="B12" s="1" t="s">
        <v>143</v>
      </c>
      <c r="C12" s="1" t="s">
        <v>144</v>
      </c>
      <c r="D12" s="1" t="s">
        <v>145</v>
      </c>
      <c r="E12" s="1" t="s">
        <v>39</v>
      </c>
      <c r="F12" s="1" t="s">
        <v>96</v>
      </c>
      <c r="G12" s="1" t="s">
        <v>99</v>
      </c>
      <c r="H12" s="1" t="s">
        <v>100</v>
      </c>
      <c r="I12" s="1" t="s">
        <v>146</v>
      </c>
      <c r="J12" s="1" t="s">
        <v>102</v>
      </c>
      <c r="K12" s="1" t="s">
        <v>146</v>
      </c>
      <c r="L12" s="1" t="s">
        <v>146</v>
      </c>
      <c r="M12" s="1" t="s">
        <v>103</v>
      </c>
      <c r="N12" s="1" t="s">
        <v>103</v>
      </c>
      <c r="O12" s="1" t="s">
        <v>104</v>
      </c>
      <c r="P12" s="1" t="s">
        <v>105</v>
      </c>
      <c r="Q12" s="1" t="s">
        <v>147</v>
      </c>
      <c r="R12" s="1" t="s">
        <v>107</v>
      </c>
      <c r="S12" s="1" t="s">
        <v>108</v>
      </c>
      <c r="T12" s="1" t="s">
        <v>109</v>
      </c>
    </row>
    <row r="13" s="1" customFormat="1" spans="1:20">
      <c r="A13" s="3">
        <v>15336645264</v>
      </c>
      <c r="B13" s="1" t="s">
        <v>148</v>
      </c>
      <c r="C13" s="1" t="s">
        <v>149</v>
      </c>
      <c r="D13" s="1" t="s">
        <v>150</v>
      </c>
      <c r="E13" s="1" t="s">
        <v>36</v>
      </c>
      <c r="F13" s="1" t="s">
        <v>126</v>
      </c>
      <c r="G13" s="1" t="s">
        <v>99</v>
      </c>
      <c r="H13" s="1" t="s">
        <v>100</v>
      </c>
      <c r="I13" s="1" t="s">
        <v>151</v>
      </c>
      <c r="J13" s="1" t="s">
        <v>102</v>
      </c>
      <c r="K13" s="1" t="s">
        <v>151</v>
      </c>
      <c r="L13" s="1" t="s">
        <v>151</v>
      </c>
      <c r="M13" s="1" t="s">
        <v>103</v>
      </c>
      <c r="N13" s="1" t="s">
        <v>103</v>
      </c>
      <c r="O13" s="1" t="s">
        <v>104</v>
      </c>
      <c r="P13" s="1" t="s">
        <v>105</v>
      </c>
      <c r="Q13" s="1" t="s">
        <v>152</v>
      </c>
      <c r="R13" s="1" t="s">
        <v>107</v>
      </c>
      <c r="S13" s="1" t="s">
        <v>108</v>
      </c>
      <c r="T13" s="1" t="s">
        <v>114</v>
      </c>
    </row>
    <row r="14" s="1" customFormat="1" spans="1:20">
      <c r="A14" s="3">
        <v>15331666072</v>
      </c>
      <c r="B14" s="1" t="s">
        <v>153</v>
      </c>
      <c r="C14" s="1" t="s">
        <v>154</v>
      </c>
      <c r="D14" s="1" t="s">
        <v>155</v>
      </c>
      <c r="E14" s="1" t="s">
        <v>29</v>
      </c>
      <c r="F14" s="1" t="s">
        <v>126</v>
      </c>
      <c r="G14" s="1" t="s">
        <v>99</v>
      </c>
      <c r="H14" s="1" t="s">
        <v>100</v>
      </c>
      <c r="I14" s="1" t="s">
        <v>104</v>
      </c>
      <c r="J14" s="1" t="s">
        <v>102</v>
      </c>
      <c r="K14" s="1" t="s">
        <v>104</v>
      </c>
      <c r="L14" s="1" t="s">
        <v>104</v>
      </c>
      <c r="M14" s="1" t="s">
        <v>103</v>
      </c>
      <c r="N14" s="1" t="s">
        <v>103</v>
      </c>
      <c r="O14" s="1" t="s">
        <v>104</v>
      </c>
      <c r="P14" s="1" t="s">
        <v>105</v>
      </c>
      <c r="Q14" s="1" t="s">
        <v>156</v>
      </c>
      <c r="R14" s="1" t="s">
        <v>107</v>
      </c>
      <c r="S14" s="1" t="s">
        <v>108</v>
      </c>
      <c r="T14" s="1" t="s">
        <v>114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2021-06-24T01:21:41Z</dcterms:created>
  <dcterms:modified xsi:type="dcterms:W3CDTF">2021-06-24T01:29:34Z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D046BD8802A9434F854B85F049EA6F1F</vt:lpwstr>
  </property>
  <property fmtid="{D5CDD505-2E9C-101B-9397-08002B2CF9AE}" pid="3" name="KSOProductBuildVer">
    <vt:lpwstr>2052-11.1.0.10495</vt:lpwstr>
  </property>
</Properties>
</file>