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对账!$1:$27</definedName>
  </definedNames>
  <calcPr calcId="144525"/>
</workbook>
</file>

<file path=xl/sharedStrings.xml><?xml version="1.0" encoding="utf-8"?>
<sst xmlns="http://schemas.openxmlformats.org/spreadsheetml/2006/main" count="696" uniqueCount="194">
  <si>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</si>
  <si>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</si>
  <si>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</si>
  <si>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</si>
  <si>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</si>
  <si>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</si>
  <si>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</si>
  <si>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</si>
  <si>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</si>
  <si>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</si>
  <si>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</si>
  <si>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</si>
  <si>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</si>
  <si>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</si>
  <si>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</si>
  <si>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</si>
  <si>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</si>
  <si>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</si>
  <si>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</si>
  <si>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</si>
  <si>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</si>
  <si>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</si>
  <si>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</si>
  <si>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</si>
  <si>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Ctrip</t>
  </si>
  <si>
    <t>正常</t>
  </si>
  <si>
    <t>[上海]汉庭酒店(上海虹桥机场北翟路新店)(76255875)</t>
  </si>
  <si>
    <t>双床房&lt;双人入住&gt;&lt;内宾&gt;&lt;预付&gt;&lt;双早&gt;</t>
  </si>
  <si>
    <t>CNY</t>
  </si>
  <si>
    <t>尚立伟</t>
  </si>
  <si>
    <t>CA13744210625CNY</t>
  </si>
  <si>
    <t>未提现</t>
  </si>
  <si>
    <t>携程开票</t>
  </si>
  <si>
    <t>[北京]IU酒店(北京西客站六里桥东地铁站店)(76295707)</t>
  </si>
  <si>
    <t>小U精致双床房&lt;双人入住&gt;&lt;内宾&gt;&lt;预付&gt;&lt;无早&gt;</t>
  </si>
  <si>
    <t>刘峥</t>
  </si>
  <si>
    <t>[贵阳]贵阳溪山里酒店(64874007)</t>
  </si>
  <si>
    <t>高级精致房&lt;双人入住&gt;&lt;中宾&gt;&lt;双早&gt;</t>
  </si>
  <si>
    <t>周涵</t>
  </si>
  <si>
    <t>胡勇</t>
  </si>
  <si>
    <t>取消</t>
  </si>
  <si>
    <t>[南京]南京熊猫金陵大酒店(61264508)</t>
  </si>
  <si>
    <t>高级标准间&lt;双床&gt;&lt;今日特价 &gt;&lt;双人入住&gt;&lt;双早&gt;</t>
  </si>
  <si>
    <t>陈兰芳</t>
  </si>
  <si>
    <t>[北京]北京昆泰嘉华酒店(76296635)</t>
  </si>
  <si>
    <t>豪华大床间&lt;双人入住&gt;&lt;内宾&gt;&lt;预付&gt;&lt;无早&gt;</t>
  </si>
  <si>
    <t>关利堃</t>
  </si>
  <si>
    <t>[杭州]维也纳国际酒店(杭州西湖凤山路店)(68345552)</t>
  </si>
  <si>
    <t>高级大床房&lt;双人入住&gt;&lt;内宾&gt;&lt;预付&gt;&lt;无早&gt;</t>
  </si>
  <si>
    <t>杨雪</t>
  </si>
  <si>
    <t>[大理市]大理古城未迟清舍客栈(64242922)</t>
  </si>
  <si>
    <t>清舍庭院大床房&lt;大床&gt;&lt;双人入住&gt;&lt;无早&gt;</t>
  </si>
  <si>
    <t>刘少虎,刘少虎</t>
  </si>
  <si>
    <t>[淮安]淮安富力万达嘉华酒店(76480732)</t>
  </si>
  <si>
    <t>豪华湖景大床房&lt;双人入住&gt;&lt;内宾&gt;&lt;预付&gt;&lt;无早&gt;</t>
  </si>
  <si>
    <t>胡晨霖</t>
  </si>
  <si>
    <t>零压大床房&lt;双人入住&gt;&lt;内宾&gt;&lt;预付&gt;&lt;无早&gt;</t>
  </si>
  <si>
    <t>黎俊</t>
  </si>
  <si>
    <t>[安顺]安顺豪生温泉度假酒店(71662034)</t>
  </si>
  <si>
    <t>高级大床房&lt;双人入住&gt;&lt;中宾&gt;&lt;双早&gt;</t>
  </si>
  <si>
    <t>文霜</t>
  </si>
  <si>
    <t>陈宏</t>
  </si>
  <si>
    <t>高级庭院大床房&lt;双人入住&gt;&lt;中宾&gt;&lt;双早&gt;</t>
  </si>
  <si>
    <t>肖健</t>
  </si>
  <si>
    <t>颜谦</t>
  </si>
  <si>
    <t>蔡春平</t>
  </si>
  <si>
    <t>[上海]汉庭酒店(上海陆家嘴浦东南路店)(76256063)</t>
  </si>
  <si>
    <t>大床房&lt;双人入住&gt;&lt;内宾&gt;&lt;预付&gt;&lt;无早&gt;</t>
  </si>
  <si>
    <t>刘超</t>
  </si>
  <si>
    <t>王杨江,毕民主</t>
  </si>
  <si>
    <t>清舍庭院双床房&lt;双床&gt;&lt;双人入住&gt;&lt;无早&gt;</t>
  </si>
  <si>
    <t>代可飞</t>
  </si>
  <si>
    <t>[北京]北京千禧大酒店(64882481)</t>
  </si>
  <si>
    <t>豪华大床房&lt;双人入住&gt;&lt;内宾&gt;&lt;预付&gt;&lt;双早&gt;</t>
  </si>
  <si>
    <t>傅忠红</t>
  </si>
  <si>
    <t>[乌鲁木齐]IU酒店(乌鲁木齐铁路局西单商场地铁站店)(76296750)</t>
  </si>
  <si>
    <t>小U·超级大床房&lt;双人入住&gt;&lt;内宾&gt;&lt;预付&gt;&lt;无早&gt;</t>
  </si>
  <si>
    <t>尚新龙</t>
  </si>
  <si>
    <t>[玉环]玉环福朋喜来登酒店(76296080)</t>
  </si>
  <si>
    <t>福朋双床房&lt;双人入住&gt;&lt;内宾&gt;&lt;预付&gt;&lt;无早&gt;</t>
  </si>
  <si>
    <t>庄玉长</t>
  </si>
  <si>
    <t>[梅州]梅州麓湖山酒店(62503407)</t>
  </si>
  <si>
    <t>公寓标准大床房&lt;大床&gt;&lt;双人入住&gt;&lt;双早&gt;</t>
  </si>
  <si>
    <t>马建雄</t>
  </si>
  <si>
    <t>周光宇</t>
  </si>
  <si>
    <t>，</t>
  </si>
  <si>
    <t>10183.26 CNY</t>
  </si>
  <si>
    <t>A210625095959481</t>
  </si>
  <si>
    <t>A210625100034481</t>
  </si>
  <si>
    <t>A210625100100481</t>
  </si>
  <si>
    <t>总计：10183.26元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</si>
  <si>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</si>
  <si>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</si>
  <si>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</si>
  <si>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</si>
  <si>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</si>
  <si>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</si>
  <si>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</si>
  <si>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</si>
  <si>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</si>
  <si>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</si>
  <si>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</si>
  <si>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</si>
  <si>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</si>
  <si>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</si>
  <si>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</si>
  <si>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</si>
  <si>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</si>
  <si>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2021-06-09</t>
  </si>
  <si>
    <t>2151554</t>
  </si>
  <si>
    <t>安顺豪生温泉度假酒店</t>
  </si>
  <si>
    <t>2021-06-10</t>
  </si>
  <si>
    <t>退房日月结</t>
  </si>
  <si>
    <t>379.00</t>
  </si>
  <si>
    <t>RMB</t>
  </si>
  <si>
    <t>0</t>
  </si>
  <si>
    <t>0.00</t>
  </si>
  <si>
    <t>携程汇登国内直连</t>
  </si>
  <si>
    <t>2021-06-09 20:16:49</t>
  </si>
  <si>
    <t>否</t>
  </si>
  <si>
    <t>广州汇登信息科技有限公司</t>
  </si>
  <si>
    <t>直采</t>
  </si>
  <si>
    <t>2151501</t>
  </si>
  <si>
    <t>梅州麓湖山酒店</t>
  </si>
  <si>
    <t>308.00</t>
  </si>
  <si>
    <t>2021-06-09 19:51:11</t>
  </si>
  <si>
    <t>Saas酒店</t>
  </si>
  <si>
    <t>2151461</t>
  </si>
  <si>
    <t>玉环福朋喜来登酒店</t>
  </si>
  <si>
    <t>536.76</t>
  </si>
  <si>
    <t>2021-06-09 19:19:55</t>
  </si>
  <si>
    <t>直连</t>
  </si>
  <si>
    <t>2151311</t>
  </si>
  <si>
    <t>IU酒店（乌鲁木齐铁路局西单商场地铁站店）</t>
  </si>
  <si>
    <t>221.99</t>
  </si>
  <si>
    <t>2021-06-09 17:55:42</t>
  </si>
  <si>
    <t>2151158</t>
  </si>
  <si>
    <t>北京千禧大酒店</t>
  </si>
  <si>
    <t>1016.05</t>
  </si>
  <si>
    <t>2021-06-09 16:07:36</t>
  </si>
  <si>
    <t>2151108</t>
  </si>
  <si>
    <t>716.00</t>
  </si>
  <si>
    <t>2021-06-09 15:36:57</t>
  </si>
  <si>
    <t>2151017</t>
  </si>
  <si>
    <t>汉庭酒店(上海陆家嘴浦东南路店)</t>
  </si>
  <si>
    <t>367.43</t>
  </si>
  <si>
    <t>2021-06-09 14:21:07</t>
  </si>
  <si>
    <t>2150967</t>
  </si>
  <si>
    <t>358.00</t>
  </si>
  <si>
    <t>2021-06-09 13:49:52</t>
  </si>
  <si>
    <t>2150875</t>
  </si>
  <si>
    <t>2021-06-09 12:50:19</t>
  </si>
  <si>
    <t>2150864</t>
  </si>
  <si>
    <t>2021-06-09 12:41:55</t>
  </si>
  <si>
    <t>2150853</t>
  </si>
  <si>
    <t>贵阳溪山里酒店</t>
  </si>
  <si>
    <t>462.00</t>
  </si>
  <si>
    <t>2021-06-09 12:33:51</t>
  </si>
  <si>
    <t>2150762</t>
  </si>
  <si>
    <t>2021-06-09 11:18:55</t>
  </si>
  <si>
    <t>2150672</t>
  </si>
  <si>
    <t>汉庭酒店(上海虹桥机场北翟路新店)</t>
  </si>
  <si>
    <t>265.95</t>
  </si>
  <si>
    <t>2021-06-09 10:14:32</t>
  </si>
  <si>
    <t>2150529</t>
  </si>
  <si>
    <t>淮安富力万达嘉华酒店</t>
  </si>
  <si>
    <t>639.24</t>
  </si>
  <si>
    <t>2021-06-09 07:29:03</t>
  </si>
  <si>
    <t>2021-06-08</t>
  </si>
  <si>
    <t>2149947</t>
  </si>
  <si>
    <t>维也纳国际酒店(杭州西湖凤山路店)</t>
  </si>
  <si>
    <t>303.05</t>
  </si>
  <si>
    <t>2021-06-08 18:50:30</t>
  </si>
  <si>
    <t>2149813</t>
  </si>
  <si>
    <t>北京昆泰嘉华酒店</t>
  </si>
  <si>
    <t>758.67</t>
  </si>
  <si>
    <t>2021-06-08 17:31:24</t>
  </si>
  <si>
    <t>2149487</t>
  </si>
  <si>
    <t>南京熊猫金陵大酒店</t>
  </si>
  <si>
    <t>2021-06-08 13:25:38</t>
  </si>
  <si>
    <t>2021-06-07</t>
  </si>
  <si>
    <t>2148117</t>
  </si>
  <si>
    <t>860.00</t>
  </si>
  <si>
    <t>2021-06-07 10:06:45</t>
  </si>
  <si>
    <t>2148107</t>
  </si>
  <si>
    <t>2021-06-07 10:00:25</t>
  </si>
  <si>
    <t>2021-06-05</t>
  </si>
  <si>
    <t>2146113</t>
  </si>
  <si>
    <t>IU酒店(北京西客站六里桥东地铁站店)</t>
  </si>
  <si>
    <t>2021-06-05 16:28:31</t>
  </si>
  <si>
    <t>2021-06-04</t>
  </si>
  <si>
    <t>2144248</t>
  </si>
  <si>
    <t>1036.12</t>
  </si>
  <si>
    <t>2021-06-04 09:58:47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</si>
</sst>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3" fillId="2" borderId="1" applyNumberFormat="0" applyFont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4" fillId="11" borderId="4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28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4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</row>
    <row r="2" s="4" customFormat="1" spans="1:24">
      <c r="A2" s="4">
        <v>15338027146</v>
      </c>
      <c r="B2" s="4" t="s">
        <v>24</v>
      </c>
      <c r="C2" s="4" t="s">
        <v>25</v>
      </c>
      <c r="D2" s="4" t="s">
        <v>26</v>
      </c>
      <c r="E2" s="4" t="s">
        <v>27</v>
      </c>
      <c r="F2" s="5">
        <v>44354</v>
      </c>
      <c r="G2" s="5">
        <v>44357</v>
      </c>
      <c r="H2" s="4">
        <v>1</v>
      </c>
      <c r="I2" s="4">
        <v>3</v>
      </c>
      <c r="J2" s="4">
        <v>3</v>
      </c>
      <c r="K2" s="4" t="s">
        <v>28</v>
      </c>
      <c r="L2" s="4">
        <v>1036.12</v>
      </c>
      <c r="M2" s="4">
        <v>1036.12</v>
      </c>
      <c r="N2" s="4" t="s">
        <v>29</v>
      </c>
      <c r="O2" s="4" t="s">
        <v>30</v>
      </c>
      <c r="P2" s="4" t="s">
        <v>31</v>
      </c>
      <c r="Q2" s="4">
        <v>0</v>
      </c>
      <c r="R2" s="6">
        <v>44351</v>
      </c>
      <c r="S2" s="5">
        <v>44372</v>
      </c>
      <c r="T2" s="4" t="s">
        <v>32</v>
      </c>
      <c r="U2" s="4">
        <v>1036.12</v>
      </c>
      <c r="V2" s="4">
        <v>0</v>
      </c>
      <c r="W2" s="4">
        <v>0</v>
      </c>
      <c r="X2" s="4">
        <v>2144248</v>
      </c>
    </row>
    <row r="3" s="4" customFormat="1" spans="1:24">
      <c r="A3" s="4">
        <v>15528775386</v>
      </c>
      <c r="B3" s="4" t="s">
        <v>24</v>
      </c>
      <c r="C3" s="4" t="s">
        <v>25</v>
      </c>
      <c r="D3" s="4" t="s">
        <v>33</v>
      </c>
      <c r="E3" s="4" t="s">
        <v>34</v>
      </c>
      <c r="F3" s="5">
        <v>44356</v>
      </c>
      <c r="G3" s="5">
        <v>44357</v>
      </c>
      <c r="H3" s="4">
        <v>1</v>
      </c>
      <c r="I3" s="4">
        <v>1</v>
      </c>
      <c r="J3" s="4">
        <v>1</v>
      </c>
      <c r="K3" s="4" t="s">
        <v>28</v>
      </c>
      <c r="L3" s="4">
        <v>315.42</v>
      </c>
      <c r="M3" s="4">
        <v>315.42</v>
      </c>
      <c r="N3" s="4" t="s">
        <v>35</v>
      </c>
      <c r="O3" s="4" t="s">
        <v>30</v>
      </c>
      <c r="P3" s="4" t="s">
        <v>31</v>
      </c>
      <c r="Q3" s="4">
        <v>0</v>
      </c>
      <c r="R3" s="6">
        <v>44352</v>
      </c>
      <c r="S3" s="5">
        <v>44372</v>
      </c>
      <c r="T3" s="4" t="s">
        <v>32</v>
      </c>
      <c r="U3" s="4">
        <v>315.42</v>
      </c>
      <c r="V3" s="4">
        <v>0</v>
      </c>
      <c r="W3" s="4">
        <v>0</v>
      </c>
      <c r="X3" s="4">
        <v>2146113</v>
      </c>
    </row>
    <row r="4" s="4" customFormat="1" spans="1:24">
      <c r="A4" s="4">
        <v>15538570524</v>
      </c>
      <c r="B4" s="4" t="s">
        <v>24</v>
      </c>
      <c r="C4" s="4" t="s">
        <v>25</v>
      </c>
      <c r="D4" s="4" t="s">
        <v>36</v>
      </c>
      <c r="E4" s="4" t="s">
        <v>37</v>
      </c>
      <c r="F4" s="5">
        <v>44355</v>
      </c>
      <c r="G4" s="5">
        <v>44357</v>
      </c>
      <c r="H4" s="4">
        <v>1</v>
      </c>
      <c r="I4" s="4">
        <v>2</v>
      </c>
      <c r="J4" s="4">
        <v>2</v>
      </c>
      <c r="K4" s="4" t="s">
        <v>28</v>
      </c>
      <c r="L4" s="4">
        <v>860</v>
      </c>
      <c r="M4" s="4">
        <v>860</v>
      </c>
      <c r="N4" s="4" t="s">
        <v>38</v>
      </c>
      <c r="O4" s="4" t="s">
        <v>30</v>
      </c>
      <c r="P4" s="4" t="s">
        <v>31</v>
      </c>
      <c r="Q4" s="4">
        <v>0</v>
      </c>
      <c r="R4" s="6">
        <v>44354</v>
      </c>
      <c r="S4" s="5">
        <v>44372</v>
      </c>
      <c r="T4" s="4" t="s">
        <v>32</v>
      </c>
      <c r="U4" s="4">
        <v>860</v>
      </c>
      <c r="V4" s="4">
        <v>0</v>
      </c>
      <c r="W4" s="4">
        <v>0</v>
      </c>
      <c r="X4" s="4">
        <v>2148107</v>
      </c>
    </row>
    <row r="5" s="4" customFormat="1" spans="1:24">
      <c r="A5" s="4">
        <v>15538593073</v>
      </c>
      <c r="B5" s="4" t="s">
        <v>24</v>
      </c>
      <c r="C5" s="4" t="s">
        <v>25</v>
      </c>
      <c r="D5" s="4" t="s">
        <v>36</v>
      </c>
      <c r="E5" s="4" t="s">
        <v>37</v>
      </c>
      <c r="F5" s="5">
        <v>44355</v>
      </c>
      <c r="G5" s="5">
        <v>44357</v>
      </c>
      <c r="H5" s="4">
        <v>1</v>
      </c>
      <c r="I5" s="4">
        <v>2</v>
      </c>
      <c r="J5" s="4">
        <v>2</v>
      </c>
      <c r="K5" s="4" t="s">
        <v>28</v>
      </c>
      <c r="L5" s="4">
        <v>860</v>
      </c>
      <c r="M5" s="4">
        <v>860</v>
      </c>
      <c r="N5" s="4" t="s">
        <v>39</v>
      </c>
      <c r="O5" s="4" t="s">
        <v>30</v>
      </c>
      <c r="P5" s="4" t="s">
        <v>31</v>
      </c>
      <c r="Q5" s="4">
        <v>0</v>
      </c>
      <c r="R5" s="6">
        <v>44354</v>
      </c>
      <c r="S5" s="5">
        <v>44372</v>
      </c>
      <c r="T5" s="4" t="s">
        <v>32</v>
      </c>
      <c r="U5" s="4">
        <v>860</v>
      </c>
      <c r="V5" s="4">
        <v>0</v>
      </c>
      <c r="W5" s="4">
        <v>0</v>
      </c>
      <c r="X5" s="4">
        <v>2148117</v>
      </c>
    </row>
    <row r="6" s="4" customFormat="1" spans="1:24">
      <c r="A6" s="4">
        <v>15528775386</v>
      </c>
      <c r="B6" s="4" t="s">
        <v>24</v>
      </c>
      <c r="C6" s="4" t="s">
        <v>40</v>
      </c>
      <c r="D6" s="4" t="s">
        <v>33</v>
      </c>
      <c r="E6" s="4" t="s">
        <v>34</v>
      </c>
      <c r="F6" s="5">
        <v>44356</v>
      </c>
      <c r="G6" s="5">
        <v>44357</v>
      </c>
      <c r="H6" s="4">
        <v>1</v>
      </c>
      <c r="I6" s="4">
        <v>1</v>
      </c>
      <c r="J6" s="4">
        <v>1</v>
      </c>
      <c r="K6" s="4" t="s">
        <v>28</v>
      </c>
      <c r="L6" s="4">
        <v>-315.42</v>
      </c>
      <c r="M6" s="4">
        <v>-315.42</v>
      </c>
      <c r="N6" s="4" t="s">
        <v>35</v>
      </c>
      <c r="O6" s="4" t="s">
        <v>30</v>
      </c>
      <c r="P6" s="4" t="s">
        <v>31</v>
      </c>
      <c r="Q6" s="4">
        <v>0</v>
      </c>
      <c r="R6" s="6">
        <v>44352</v>
      </c>
      <c r="S6" s="5">
        <v>44372</v>
      </c>
      <c r="T6" s="4" t="s">
        <v>32</v>
      </c>
      <c r="U6" s="4">
        <v>-315.42</v>
      </c>
      <c r="V6" s="4">
        <v>0</v>
      </c>
      <c r="W6" s="4">
        <v>0</v>
      </c>
      <c r="X6" s="4">
        <v>2146113</v>
      </c>
    </row>
    <row r="7" s="4" customFormat="1" spans="1:24">
      <c r="A7" s="4">
        <v>15542136523</v>
      </c>
      <c r="B7" s="4" t="s">
        <v>24</v>
      </c>
      <c r="C7" s="4" t="s">
        <v>25</v>
      </c>
      <c r="D7" s="4" t="s">
        <v>41</v>
      </c>
      <c r="E7" s="4" t="s">
        <v>42</v>
      </c>
      <c r="F7" s="5">
        <v>44356</v>
      </c>
      <c r="G7" s="5">
        <v>44357</v>
      </c>
      <c r="H7" s="4">
        <v>1</v>
      </c>
      <c r="I7" s="4">
        <v>1</v>
      </c>
      <c r="J7" s="4">
        <v>1</v>
      </c>
      <c r="K7" s="4" t="s">
        <v>28</v>
      </c>
      <c r="L7" s="4">
        <v>390</v>
      </c>
      <c r="M7" s="4">
        <v>390</v>
      </c>
      <c r="N7" s="4" t="s">
        <v>43</v>
      </c>
      <c r="O7" s="4" t="s">
        <v>30</v>
      </c>
      <c r="P7" s="4" t="s">
        <v>31</v>
      </c>
      <c r="Q7" s="4">
        <v>0</v>
      </c>
      <c r="R7" s="6">
        <v>44355</v>
      </c>
      <c r="S7" s="5">
        <v>44372</v>
      </c>
      <c r="T7" s="4" t="s">
        <v>32</v>
      </c>
      <c r="U7" s="4">
        <v>390</v>
      </c>
      <c r="V7" s="4">
        <v>0</v>
      </c>
      <c r="W7" s="4">
        <v>0</v>
      </c>
      <c r="X7" s="4">
        <v>2149487</v>
      </c>
    </row>
    <row r="8" s="4" customFormat="1" spans="1:24">
      <c r="A8" s="4">
        <v>15542703386</v>
      </c>
      <c r="B8" s="4" t="s">
        <v>24</v>
      </c>
      <c r="C8" s="4" t="s">
        <v>25</v>
      </c>
      <c r="D8" s="4" t="s">
        <v>44</v>
      </c>
      <c r="E8" s="4" t="s">
        <v>45</v>
      </c>
      <c r="F8" s="5">
        <v>44356</v>
      </c>
      <c r="G8" s="5">
        <v>44357</v>
      </c>
      <c r="H8" s="4">
        <v>1</v>
      </c>
      <c r="I8" s="4">
        <v>1</v>
      </c>
      <c r="J8" s="4">
        <v>1</v>
      </c>
      <c r="K8" s="4" t="s">
        <v>28</v>
      </c>
      <c r="L8" s="4">
        <v>758.67</v>
      </c>
      <c r="M8" s="4">
        <v>758.67</v>
      </c>
      <c r="N8" s="4" t="s">
        <v>46</v>
      </c>
      <c r="O8" s="4" t="s">
        <v>30</v>
      </c>
      <c r="P8" s="4" t="s">
        <v>31</v>
      </c>
      <c r="Q8" s="4">
        <v>0</v>
      </c>
      <c r="R8" s="6">
        <v>44355</v>
      </c>
      <c r="S8" s="5">
        <v>44372</v>
      </c>
      <c r="T8" s="4" t="s">
        <v>32</v>
      </c>
      <c r="U8" s="4">
        <v>758.67</v>
      </c>
      <c r="V8" s="4">
        <v>0</v>
      </c>
      <c r="W8" s="4">
        <v>0</v>
      </c>
      <c r="X8" s="4">
        <v>2149813</v>
      </c>
    </row>
    <row r="9" s="4" customFormat="1" spans="1:24">
      <c r="A9" s="4">
        <v>15542898971</v>
      </c>
      <c r="B9" s="4" t="s">
        <v>24</v>
      </c>
      <c r="C9" s="4" t="s">
        <v>25</v>
      </c>
      <c r="D9" s="4" t="s">
        <v>47</v>
      </c>
      <c r="E9" s="4" t="s">
        <v>48</v>
      </c>
      <c r="F9" s="5">
        <v>44356</v>
      </c>
      <c r="G9" s="5">
        <v>44357</v>
      </c>
      <c r="H9" s="4">
        <v>1</v>
      </c>
      <c r="I9" s="4">
        <v>1</v>
      </c>
      <c r="J9" s="4">
        <v>1</v>
      </c>
      <c r="K9" s="4" t="s">
        <v>28</v>
      </c>
      <c r="L9" s="4">
        <v>303.05</v>
      </c>
      <c r="M9" s="4">
        <v>303.05</v>
      </c>
      <c r="N9" s="4" t="s">
        <v>49</v>
      </c>
      <c r="O9" s="4" t="s">
        <v>30</v>
      </c>
      <c r="P9" s="4" t="s">
        <v>31</v>
      </c>
      <c r="Q9" s="4">
        <v>0</v>
      </c>
      <c r="R9" s="6">
        <v>44355</v>
      </c>
      <c r="S9" s="5">
        <v>44372</v>
      </c>
      <c r="T9" s="4" t="s">
        <v>32</v>
      </c>
      <c r="U9" s="4">
        <v>303.05</v>
      </c>
      <c r="V9" s="4">
        <v>0</v>
      </c>
      <c r="W9" s="4">
        <v>0</v>
      </c>
      <c r="X9" s="4">
        <v>2149947</v>
      </c>
    </row>
    <row r="10" s="4" customFormat="1" spans="1:24">
      <c r="A10" s="4">
        <v>15543634107</v>
      </c>
      <c r="B10" s="4" t="s">
        <v>24</v>
      </c>
      <c r="C10" s="4" t="s">
        <v>25</v>
      </c>
      <c r="D10" s="4" t="s">
        <v>50</v>
      </c>
      <c r="E10" s="4" t="s">
        <v>51</v>
      </c>
      <c r="F10" s="5">
        <v>44356</v>
      </c>
      <c r="G10" s="5">
        <v>44357</v>
      </c>
      <c r="H10" s="4">
        <v>1</v>
      </c>
      <c r="I10" s="4">
        <v>1</v>
      </c>
      <c r="J10" s="4">
        <v>1</v>
      </c>
      <c r="K10" s="4" t="s">
        <v>28</v>
      </c>
      <c r="L10" s="4">
        <v>240</v>
      </c>
      <c r="M10" s="4">
        <v>240</v>
      </c>
      <c r="N10" s="4" t="s">
        <v>52</v>
      </c>
      <c r="O10" s="4" t="s">
        <v>30</v>
      </c>
      <c r="P10" s="4" t="s">
        <v>31</v>
      </c>
      <c r="Q10" s="4">
        <v>0</v>
      </c>
      <c r="R10" s="6">
        <v>44356</v>
      </c>
      <c r="S10" s="5">
        <v>44372</v>
      </c>
      <c r="T10" s="4" t="s">
        <v>32</v>
      </c>
      <c r="U10" s="4">
        <v>240</v>
      </c>
      <c r="V10" s="4">
        <v>0</v>
      </c>
      <c r="W10" s="4">
        <v>0</v>
      </c>
      <c r="X10" s="4">
        <v>2150415</v>
      </c>
    </row>
    <row r="11" s="4" customFormat="1" spans="1:23">
      <c r="A11" s="4">
        <v>15543806897</v>
      </c>
      <c r="B11" s="4" t="s">
        <v>24</v>
      </c>
      <c r="C11" s="4" t="s">
        <v>25</v>
      </c>
      <c r="D11" s="4" t="s">
        <v>53</v>
      </c>
      <c r="E11" s="4" t="s">
        <v>54</v>
      </c>
      <c r="F11" s="5">
        <v>44356</v>
      </c>
      <c r="G11" s="5">
        <v>44357</v>
      </c>
      <c r="H11" s="4">
        <v>1</v>
      </c>
      <c r="I11" s="4">
        <v>1</v>
      </c>
      <c r="J11" s="4">
        <v>1</v>
      </c>
      <c r="K11" s="4" t="s">
        <v>28</v>
      </c>
      <c r="L11" s="4">
        <v>639.24</v>
      </c>
      <c r="M11" s="4">
        <v>639.24</v>
      </c>
      <c r="N11" s="4" t="s">
        <v>55</v>
      </c>
      <c r="O11" s="4" t="s">
        <v>30</v>
      </c>
      <c r="P11" s="4" t="s">
        <v>31</v>
      </c>
      <c r="Q11" s="4">
        <v>0</v>
      </c>
      <c r="R11" s="6">
        <v>44356</v>
      </c>
      <c r="S11" s="5">
        <v>44372</v>
      </c>
      <c r="T11" s="4" t="s">
        <v>32</v>
      </c>
      <c r="U11" s="4">
        <v>639.24</v>
      </c>
      <c r="V11" s="4">
        <v>0</v>
      </c>
      <c r="W11" s="4">
        <v>0</v>
      </c>
    </row>
    <row r="12" s="4" customFormat="1" spans="1:24">
      <c r="A12" s="4">
        <v>15543634107</v>
      </c>
      <c r="B12" s="4" t="s">
        <v>24</v>
      </c>
      <c r="C12" s="4" t="s">
        <v>40</v>
      </c>
      <c r="D12" s="4" t="s">
        <v>50</v>
      </c>
      <c r="E12" s="4" t="s">
        <v>51</v>
      </c>
      <c r="F12" s="5">
        <v>44356</v>
      </c>
      <c r="G12" s="5">
        <v>44357</v>
      </c>
      <c r="H12" s="4">
        <v>1</v>
      </c>
      <c r="I12" s="4">
        <v>1</v>
      </c>
      <c r="J12" s="4">
        <v>1</v>
      </c>
      <c r="K12" s="4" t="s">
        <v>28</v>
      </c>
      <c r="L12" s="4">
        <v>-240</v>
      </c>
      <c r="M12" s="4">
        <v>-240</v>
      </c>
      <c r="N12" s="4" t="s">
        <v>52</v>
      </c>
      <c r="O12" s="4" t="s">
        <v>30</v>
      </c>
      <c r="P12" s="4" t="s">
        <v>31</v>
      </c>
      <c r="Q12" s="4">
        <v>0</v>
      </c>
      <c r="R12" s="6">
        <v>44356</v>
      </c>
      <c r="S12" s="5">
        <v>44372</v>
      </c>
      <c r="T12" s="4" t="s">
        <v>32</v>
      </c>
      <c r="U12" s="4">
        <v>-240</v>
      </c>
      <c r="V12" s="4">
        <v>0</v>
      </c>
      <c r="W12" s="4">
        <v>0</v>
      </c>
      <c r="X12" s="4">
        <v>2150415</v>
      </c>
    </row>
    <row r="13" s="4" customFormat="1" spans="1:24">
      <c r="A13" s="4">
        <v>15544014068</v>
      </c>
      <c r="B13" s="4" t="s">
        <v>24</v>
      </c>
      <c r="C13" s="4" t="s">
        <v>25</v>
      </c>
      <c r="D13" s="4" t="s">
        <v>26</v>
      </c>
      <c r="E13" s="4" t="s">
        <v>56</v>
      </c>
      <c r="F13" s="5">
        <v>44356</v>
      </c>
      <c r="G13" s="5">
        <v>44357</v>
      </c>
      <c r="H13" s="4">
        <v>1</v>
      </c>
      <c r="I13" s="4">
        <v>1</v>
      </c>
      <c r="J13" s="4">
        <v>1</v>
      </c>
      <c r="K13" s="4" t="s">
        <v>28</v>
      </c>
      <c r="L13" s="4">
        <v>265.95</v>
      </c>
      <c r="M13" s="4">
        <v>265.95</v>
      </c>
      <c r="N13" s="4" t="s">
        <v>57</v>
      </c>
      <c r="O13" s="4" t="s">
        <v>30</v>
      </c>
      <c r="P13" s="4" t="s">
        <v>31</v>
      </c>
      <c r="Q13" s="4">
        <v>0</v>
      </c>
      <c r="R13" s="6">
        <v>44356</v>
      </c>
      <c r="S13" s="5">
        <v>44372</v>
      </c>
      <c r="T13" s="4" t="s">
        <v>32</v>
      </c>
      <c r="U13" s="4">
        <v>265.95</v>
      </c>
      <c r="V13" s="4">
        <v>0</v>
      </c>
      <c r="W13" s="4">
        <v>0</v>
      </c>
      <c r="X13" s="4">
        <v>2150672</v>
      </c>
    </row>
    <row r="14" s="4" customFormat="1" spans="1:24">
      <c r="A14" s="4">
        <v>15544147445</v>
      </c>
      <c r="B14" s="4" t="s">
        <v>24</v>
      </c>
      <c r="C14" s="4" t="s">
        <v>25</v>
      </c>
      <c r="D14" s="4" t="s">
        <v>58</v>
      </c>
      <c r="E14" s="4" t="s">
        <v>59</v>
      </c>
      <c r="F14" s="5">
        <v>44356</v>
      </c>
      <c r="G14" s="5">
        <v>44357</v>
      </c>
      <c r="H14" s="4">
        <v>1</v>
      </c>
      <c r="I14" s="4">
        <v>1</v>
      </c>
      <c r="J14" s="4">
        <v>1</v>
      </c>
      <c r="K14" s="4" t="s">
        <v>28</v>
      </c>
      <c r="L14" s="4">
        <v>358</v>
      </c>
      <c r="M14" s="4">
        <v>358</v>
      </c>
      <c r="N14" s="4" t="s">
        <v>60</v>
      </c>
      <c r="O14" s="4" t="s">
        <v>30</v>
      </c>
      <c r="P14" s="4" t="s">
        <v>31</v>
      </c>
      <c r="Q14" s="4">
        <v>0</v>
      </c>
      <c r="R14" s="6">
        <v>44356</v>
      </c>
      <c r="S14" s="5">
        <v>44372</v>
      </c>
      <c r="T14" s="4" t="s">
        <v>32</v>
      </c>
      <c r="U14" s="4">
        <v>358</v>
      </c>
      <c r="V14" s="4">
        <v>0</v>
      </c>
      <c r="W14" s="4">
        <v>0</v>
      </c>
      <c r="X14" s="4">
        <v>2150762</v>
      </c>
    </row>
    <row r="15" s="4" customFormat="1" spans="1:24">
      <c r="A15" s="4">
        <v>15544331709</v>
      </c>
      <c r="B15" s="4" t="s">
        <v>24</v>
      </c>
      <c r="C15" s="4" t="s">
        <v>25</v>
      </c>
      <c r="D15" s="4" t="s">
        <v>36</v>
      </c>
      <c r="E15" s="4" t="s">
        <v>59</v>
      </c>
      <c r="F15" s="5">
        <v>44356</v>
      </c>
      <c r="G15" s="5">
        <v>44357</v>
      </c>
      <c r="H15" s="4">
        <v>1</v>
      </c>
      <c r="I15" s="4">
        <v>1</v>
      </c>
      <c r="J15" s="4">
        <v>1</v>
      </c>
      <c r="K15" s="4" t="s">
        <v>28</v>
      </c>
      <c r="L15" s="4">
        <v>462</v>
      </c>
      <c r="M15" s="4">
        <v>462</v>
      </c>
      <c r="N15" s="4" t="s">
        <v>61</v>
      </c>
      <c r="O15" s="4" t="s">
        <v>30</v>
      </c>
      <c r="P15" s="4" t="s">
        <v>31</v>
      </c>
      <c r="Q15" s="4">
        <v>0</v>
      </c>
      <c r="R15" s="6">
        <v>44356</v>
      </c>
      <c r="S15" s="5">
        <v>44372</v>
      </c>
      <c r="T15" s="4" t="s">
        <v>32</v>
      </c>
      <c r="U15" s="4">
        <v>462</v>
      </c>
      <c r="V15" s="4">
        <v>0</v>
      </c>
      <c r="W15" s="4">
        <v>0</v>
      </c>
      <c r="X15" s="4">
        <v>2150853</v>
      </c>
    </row>
    <row r="16" s="4" customFormat="1" spans="1:24">
      <c r="A16" s="4">
        <v>15544351903</v>
      </c>
      <c r="B16" s="4" t="s">
        <v>24</v>
      </c>
      <c r="C16" s="4" t="s">
        <v>25</v>
      </c>
      <c r="D16" s="4" t="s">
        <v>58</v>
      </c>
      <c r="E16" s="4" t="s">
        <v>62</v>
      </c>
      <c r="F16" s="5">
        <v>44356</v>
      </c>
      <c r="G16" s="5">
        <v>44357</v>
      </c>
      <c r="H16" s="4">
        <v>1</v>
      </c>
      <c r="I16" s="4">
        <v>1</v>
      </c>
      <c r="J16" s="4">
        <v>1</v>
      </c>
      <c r="K16" s="4" t="s">
        <v>28</v>
      </c>
      <c r="L16" s="4">
        <v>379</v>
      </c>
      <c r="M16" s="4">
        <v>379</v>
      </c>
      <c r="N16" s="4" t="s">
        <v>63</v>
      </c>
      <c r="O16" s="4" t="s">
        <v>30</v>
      </c>
      <c r="P16" s="4" t="s">
        <v>31</v>
      </c>
      <c r="Q16" s="4">
        <v>0</v>
      </c>
      <c r="R16" s="6">
        <v>44356</v>
      </c>
      <c r="S16" s="5">
        <v>44372</v>
      </c>
      <c r="T16" s="4" t="s">
        <v>32</v>
      </c>
      <c r="U16" s="4">
        <v>379</v>
      </c>
      <c r="V16" s="4">
        <v>0</v>
      </c>
      <c r="W16" s="4">
        <v>0</v>
      </c>
      <c r="X16" s="4">
        <v>2150864</v>
      </c>
    </row>
    <row r="17" s="4" customFormat="1" spans="1:24">
      <c r="A17" s="4">
        <v>15544372065</v>
      </c>
      <c r="B17" s="4" t="s">
        <v>24</v>
      </c>
      <c r="C17" s="4" t="s">
        <v>25</v>
      </c>
      <c r="D17" s="4" t="s">
        <v>58</v>
      </c>
      <c r="E17" s="4" t="s">
        <v>59</v>
      </c>
      <c r="F17" s="5">
        <v>44356</v>
      </c>
      <c r="G17" s="5">
        <v>44357</v>
      </c>
      <c r="H17" s="4">
        <v>1</v>
      </c>
      <c r="I17" s="4">
        <v>1</v>
      </c>
      <c r="J17" s="4">
        <v>1</v>
      </c>
      <c r="K17" s="4" t="s">
        <v>28</v>
      </c>
      <c r="L17" s="4">
        <v>358</v>
      </c>
      <c r="M17" s="4">
        <v>358</v>
      </c>
      <c r="N17" s="4" t="s">
        <v>64</v>
      </c>
      <c r="O17" s="4" t="s">
        <v>30</v>
      </c>
      <c r="P17" s="4" t="s">
        <v>31</v>
      </c>
      <c r="Q17" s="4">
        <v>0</v>
      </c>
      <c r="R17" s="6">
        <v>44356</v>
      </c>
      <c r="S17" s="5">
        <v>44372</v>
      </c>
      <c r="T17" s="4" t="s">
        <v>32</v>
      </c>
      <c r="U17" s="4">
        <v>358</v>
      </c>
      <c r="V17" s="4">
        <v>0</v>
      </c>
      <c r="W17" s="4">
        <v>0</v>
      </c>
      <c r="X17" s="4">
        <v>2150875</v>
      </c>
    </row>
    <row r="18" s="4" customFormat="1" spans="1:24">
      <c r="A18" s="4">
        <v>15544520137</v>
      </c>
      <c r="B18" s="4" t="s">
        <v>24</v>
      </c>
      <c r="C18" s="4" t="s">
        <v>25</v>
      </c>
      <c r="D18" s="4" t="s">
        <v>58</v>
      </c>
      <c r="E18" s="4" t="s">
        <v>59</v>
      </c>
      <c r="F18" s="5">
        <v>44356</v>
      </c>
      <c r="G18" s="5">
        <v>44357</v>
      </c>
      <c r="H18" s="4">
        <v>1</v>
      </c>
      <c r="I18" s="4">
        <v>1</v>
      </c>
      <c r="J18" s="4">
        <v>1</v>
      </c>
      <c r="K18" s="4" t="s">
        <v>28</v>
      </c>
      <c r="L18" s="4">
        <v>358</v>
      </c>
      <c r="M18" s="4">
        <v>358</v>
      </c>
      <c r="N18" s="4" t="s">
        <v>65</v>
      </c>
      <c r="O18" s="4" t="s">
        <v>30</v>
      </c>
      <c r="P18" s="4" t="s">
        <v>31</v>
      </c>
      <c r="Q18" s="4">
        <v>0</v>
      </c>
      <c r="R18" s="6">
        <v>44356</v>
      </c>
      <c r="S18" s="5">
        <v>44372</v>
      </c>
      <c r="T18" s="4" t="s">
        <v>32</v>
      </c>
      <c r="U18" s="4">
        <v>358</v>
      </c>
      <c r="V18" s="4">
        <v>0</v>
      </c>
      <c r="W18" s="4">
        <v>0</v>
      </c>
      <c r="X18" s="4">
        <v>2150967</v>
      </c>
    </row>
    <row r="19" s="4" customFormat="1" spans="1:24">
      <c r="A19" s="4">
        <v>15544591154</v>
      </c>
      <c r="B19" s="4" t="s">
        <v>24</v>
      </c>
      <c r="C19" s="4" t="s">
        <v>25</v>
      </c>
      <c r="D19" s="4" t="s">
        <v>66</v>
      </c>
      <c r="E19" s="4" t="s">
        <v>67</v>
      </c>
      <c r="F19" s="5">
        <v>44356</v>
      </c>
      <c r="G19" s="5">
        <v>44357</v>
      </c>
      <c r="H19" s="4">
        <v>1</v>
      </c>
      <c r="I19" s="4">
        <v>1</v>
      </c>
      <c r="J19" s="4">
        <v>1</v>
      </c>
      <c r="K19" s="4" t="s">
        <v>28</v>
      </c>
      <c r="L19" s="4">
        <v>367.43</v>
      </c>
      <c r="M19" s="4">
        <v>367.43</v>
      </c>
      <c r="N19" s="4" t="s">
        <v>68</v>
      </c>
      <c r="O19" s="4" t="s">
        <v>30</v>
      </c>
      <c r="P19" s="4" t="s">
        <v>31</v>
      </c>
      <c r="Q19" s="4">
        <v>0</v>
      </c>
      <c r="R19" s="6">
        <v>44356</v>
      </c>
      <c r="S19" s="5">
        <v>44372</v>
      </c>
      <c r="T19" s="4" t="s">
        <v>32</v>
      </c>
      <c r="U19" s="4">
        <v>367.43</v>
      </c>
      <c r="V19" s="4">
        <v>0</v>
      </c>
      <c r="W19" s="4">
        <v>0</v>
      </c>
      <c r="X19" s="4">
        <v>2151017</v>
      </c>
    </row>
    <row r="20" s="4" customFormat="1" spans="1:24">
      <c r="A20" s="4">
        <v>15544754214</v>
      </c>
      <c r="B20" s="4" t="s">
        <v>24</v>
      </c>
      <c r="C20" s="4" t="s">
        <v>25</v>
      </c>
      <c r="D20" s="4" t="s">
        <v>58</v>
      </c>
      <c r="E20" s="4" t="s">
        <v>59</v>
      </c>
      <c r="F20" s="5">
        <v>44356</v>
      </c>
      <c r="G20" s="5">
        <v>44357</v>
      </c>
      <c r="H20" s="4">
        <v>2</v>
      </c>
      <c r="I20" s="4">
        <v>1</v>
      </c>
      <c r="J20" s="4">
        <v>2</v>
      </c>
      <c r="K20" s="4" t="s">
        <v>28</v>
      </c>
      <c r="L20" s="4">
        <v>716</v>
      </c>
      <c r="M20" s="4">
        <v>716</v>
      </c>
      <c r="N20" s="4" t="s">
        <v>69</v>
      </c>
      <c r="O20" s="4" t="s">
        <v>30</v>
      </c>
      <c r="P20" s="4" t="s">
        <v>31</v>
      </c>
      <c r="Q20" s="4">
        <v>0</v>
      </c>
      <c r="R20" s="6">
        <v>44356</v>
      </c>
      <c r="S20" s="5">
        <v>44372</v>
      </c>
      <c r="T20" s="4" t="s">
        <v>32</v>
      </c>
      <c r="U20" s="4">
        <v>716</v>
      </c>
      <c r="V20" s="4">
        <v>0</v>
      </c>
      <c r="W20" s="4">
        <v>0</v>
      </c>
      <c r="X20" s="4">
        <v>2151108</v>
      </c>
    </row>
    <row r="21" s="4" customFormat="1" spans="1:24">
      <c r="A21" s="4">
        <v>15544810386</v>
      </c>
      <c r="B21" s="4" t="s">
        <v>24</v>
      </c>
      <c r="C21" s="4" t="s">
        <v>25</v>
      </c>
      <c r="D21" s="4" t="s">
        <v>50</v>
      </c>
      <c r="E21" s="4" t="s">
        <v>70</v>
      </c>
      <c r="F21" s="5">
        <v>44356</v>
      </c>
      <c r="G21" s="5">
        <v>44357</v>
      </c>
      <c r="H21" s="4">
        <v>1</v>
      </c>
      <c r="I21" s="4">
        <v>1</v>
      </c>
      <c r="J21" s="4">
        <v>1</v>
      </c>
      <c r="K21" s="4" t="s">
        <v>28</v>
      </c>
      <c r="L21" s="4">
        <v>240</v>
      </c>
      <c r="M21" s="4">
        <v>240</v>
      </c>
      <c r="N21" s="4" t="s">
        <v>71</v>
      </c>
      <c r="O21" s="4" t="s">
        <v>30</v>
      </c>
      <c r="P21" s="4" t="s">
        <v>31</v>
      </c>
      <c r="Q21" s="4">
        <v>0</v>
      </c>
      <c r="R21" s="6">
        <v>44356</v>
      </c>
      <c r="S21" s="5">
        <v>44372</v>
      </c>
      <c r="T21" s="4" t="s">
        <v>32</v>
      </c>
      <c r="U21" s="4">
        <v>240</v>
      </c>
      <c r="V21" s="4">
        <v>0</v>
      </c>
      <c r="W21" s="4">
        <v>0</v>
      </c>
      <c r="X21" s="4">
        <v>2151144</v>
      </c>
    </row>
    <row r="22" s="4" customFormat="1" spans="1:24">
      <c r="A22" s="4">
        <v>15544810386</v>
      </c>
      <c r="B22" s="4" t="s">
        <v>24</v>
      </c>
      <c r="C22" s="4" t="s">
        <v>40</v>
      </c>
      <c r="D22" s="4" t="s">
        <v>50</v>
      </c>
      <c r="E22" s="4" t="s">
        <v>70</v>
      </c>
      <c r="F22" s="5">
        <v>44356</v>
      </c>
      <c r="G22" s="5">
        <v>44357</v>
      </c>
      <c r="H22" s="4">
        <v>1</v>
      </c>
      <c r="I22" s="4">
        <v>1</v>
      </c>
      <c r="J22" s="4">
        <v>1</v>
      </c>
      <c r="K22" s="4" t="s">
        <v>28</v>
      </c>
      <c r="L22" s="4">
        <v>-240</v>
      </c>
      <c r="M22" s="4">
        <v>-240</v>
      </c>
      <c r="N22" s="4" t="s">
        <v>71</v>
      </c>
      <c r="O22" s="4" t="s">
        <v>30</v>
      </c>
      <c r="P22" s="4" t="s">
        <v>31</v>
      </c>
      <c r="Q22" s="4">
        <v>0</v>
      </c>
      <c r="R22" s="6">
        <v>44356</v>
      </c>
      <c r="S22" s="5">
        <v>44372</v>
      </c>
      <c r="T22" s="4" t="s">
        <v>32</v>
      </c>
      <c r="U22" s="4">
        <v>-240</v>
      </c>
      <c r="V22" s="4">
        <v>0</v>
      </c>
      <c r="W22" s="4">
        <v>0</v>
      </c>
      <c r="X22" s="4">
        <v>2151144</v>
      </c>
    </row>
    <row r="23" s="4" customFormat="1" spans="1:24">
      <c r="A23" s="4">
        <v>15544801858</v>
      </c>
      <c r="B23" s="4" t="s">
        <v>24</v>
      </c>
      <c r="C23" s="4" t="s">
        <v>25</v>
      </c>
      <c r="D23" s="4" t="s">
        <v>72</v>
      </c>
      <c r="E23" s="4" t="s">
        <v>73</v>
      </c>
      <c r="F23" s="5">
        <v>44356</v>
      </c>
      <c r="G23" s="5">
        <v>44357</v>
      </c>
      <c r="H23" s="4">
        <v>1</v>
      </c>
      <c r="I23" s="4">
        <v>1</v>
      </c>
      <c r="J23" s="4">
        <v>1</v>
      </c>
      <c r="K23" s="4" t="s">
        <v>28</v>
      </c>
      <c r="L23" s="4">
        <v>1016.05</v>
      </c>
      <c r="M23" s="4">
        <v>1016.05</v>
      </c>
      <c r="N23" s="4" t="s">
        <v>74</v>
      </c>
      <c r="O23" s="4" t="s">
        <v>30</v>
      </c>
      <c r="P23" s="4" t="s">
        <v>31</v>
      </c>
      <c r="Q23" s="4">
        <v>0</v>
      </c>
      <c r="R23" s="6">
        <v>44356</v>
      </c>
      <c r="S23" s="5">
        <v>44372</v>
      </c>
      <c r="T23" s="4" t="s">
        <v>32</v>
      </c>
      <c r="U23" s="4">
        <v>1016.05</v>
      </c>
      <c r="V23" s="4">
        <v>0</v>
      </c>
      <c r="W23" s="4">
        <v>0</v>
      </c>
      <c r="X23" s="4">
        <v>2151158</v>
      </c>
    </row>
    <row r="24" s="4" customFormat="1" spans="1:24">
      <c r="A24" s="4">
        <v>15542136523</v>
      </c>
      <c r="B24" s="4" t="s">
        <v>24</v>
      </c>
      <c r="C24" s="4" t="s">
        <v>40</v>
      </c>
      <c r="D24" s="4" t="s">
        <v>41</v>
      </c>
      <c r="E24" s="4" t="s">
        <v>42</v>
      </c>
      <c r="F24" s="5">
        <v>44356</v>
      </c>
      <c r="G24" s="5">
        <v>44357</v>
      </c>
      <c r="H24" s="4">
        <v>1</v>
      </c>
      <c r="I24" s="4">
        <v>1</v>
      </c>
      <c r="J24" s="4">
        <v>1</v>
      </c>
      <c r="K24" s="4" t="s">
        <v>28</v>
      </c>
      <c r="L24" s="4">
        <v>-390</v>
      </c>
      <c r="M24" s="4">
        <v>-390</v>
      </c>
      <c r="N24" s="4" t="s">
        <v>43</v>
      </c>
      <c r="O24" s="4" t="s">
        <v>30</v>
      </c>
      <c r="P24" s="4" t="s">
        <v>31</v>
      </c>
      <c r="Q24" s="4">
        <v>0</v>
      </c>
      <c r="R24" s="6">
        <v>44355</v>
      </c>
      <c r="S24" s="5">
        <v>44372</v>
      </c>
      <c r="T24" s="4" t="s">
        <v>32</v>
      </c>
      <c r="U24" s="4">
        <v>-390</v>
      </c>
      <c r="V24" s="4">
        <v>0</v>
      </c>
      <c r="W24" s="4">
        <v>0</v>
      </c>
      <c r="X24" s="4">
        <v>2149487</v>
      </c>
    </row>
    <row r="25" s="4" customFormat="1" spans="1:24">
      <c r="A25" s="4">
        <v>15545094264</v>
      </c>
      <c r="B25" s="4" t="s">
        <v>24</v>
      </c>
      <c r="C25" s="4" t="s">
        <v>25</v>
      </c>
      <c r="D25" s="4" t="s">
        <v>75</v>
      </c>
      <c r="E25" s="4" t="s">
        <v>76</v>
      </c>
      <c r="F25" s="5">
        <v>44356</v>
      </c>
      <c r="G25" s="5">
        <v>44357</v>
      </c>
      <c r="H25" s="4">
        <v>1</v>
      </c>
      <c r="I25" s="4">
        <v>1</v>
      </c>
      <c r="J25" s="4">
        <v>1</v>
      </c>
      <c r="K25" s="4" t="s">
        <v>28</v>
      </c>
      <c r="L25" s="4">
        <v>221.99</v>
      </c>
      <c r="M25" s="4">
        <v>221.99</v>
      </c>
      <c r="N25" s="4" t="s">
        <v>77</v>
      </c>
      <c r="O25" s="4" t="s">
        <v>30</v>
      </c>
      <c r="P25" s="4" t="s">
        <v>31</v>
      </c>
      <c r="Q25" s="4">
        <v>0</v>
      </c>
      <c r="R25" s="6">
        <v>44356</v>
      </c>
      <c r="S25" s="5">
        <v>44372</v>
      </c>
      <c r="T25" s="4" t="s">
        <v>32</v>
      </c>
      <c r="U25" s="4">
        <v>221.99</v>
      </c>
      <c r="V25" s="4">
        <v>0</v>
      </c>
      <c r="W25" s="4">
        <v>0</v>
      </c>
      <c r="X25" s="4">
        <v>2151311</v>
      </c>
    </row>
    <row r="26" s="4" customFormat="1" spans="1:24">
      <c r="A26" s="4">
        <v>15545302906</v>
      </c>
      <c r="B26" s="4" t="s">
        <v>24</v>
      </c>
      <c r="C26" s="4" t="s">
        <v>25</v>
      </c>
      <c r="D26" s="4" t="s">
        <v>78</v>
      </c>
      <c r="E26" s="4" t="s">
        <v>79</v>
      </c>
      <c r="F26" s="5">
        <v>44356</v>
      </c>
      <c r="G26" s="5">
        <v>44357</v>
      </c>
      <c r="H26" s="4">
        <v>1</v>
      </c>
      <c r="I26" s="4">
        <v>1</v>
      </c>
      <c r="J26" s="4">
        <v>1</v>
      </c>
      <c r="K26" s="4" t="s">
        <v>28</v>
      </c>
      <c r="L26" s="4">
        <v>536.76</v>
      </c>
      <c r="M26" s="4">
        <v>536.76</v>
      </c>
      <c r="N26" s="4" t="s">
        <v>80</v>
      </c>
      <c r="O26" s="4" t="s">
        <v>30</v>
      </c>
      <c r="P26" s="4" t="s">
        <v>31</v>
      </c>
      <c r="Q26" s="4">
        <v>0</v>
      </c>
      <c r="R26" s="6">
        <v>44356</v>
      </c>
      <c r="S26" s="5">
        <v>44372</v>
      </c>
      <c r="T26" s="4" t="s">
        <v>32</v>
      </c>
      <c r="U26" s="4">
        <v>536.76</v>
      </c>
      <c r="V26" s="4">
        <v>0</v>
      </c>
      <c r="W26" s="4">
        <v>0</v>
      </c>
      <c r="X26" s="4">
        <v>2151461</v>
      </c>
    </row>
    <row r="27" s="4" customFormat="1" spans="1:24">
      <c r="A27" s="4">
        <v>15545378643</v>
      </c>
      <c r="B27" s="4" t="s">
        <v>24</v>
      </c>
      <c r="C27" s="4" t="s">
        <v>25</v>
      </c>
      <c r="D27" s="4" t="s">
        <v>81</v>
      </c>
      <c r="E27" s="4" t="s">
        <v>82</v>
      </c>
      <c r="F27" s="5">
        <v>44356</v>
      </c>
      <c r="G27" s="5">
        <v>44357</v>
      </c>
      <c r="H27" s="4">
        <v>1</v>
      </c>
      <c r="I27" s="4">
        <v>1</v>
      </c>
      <c r="J27" s="4">
        <v>1</v>
      </c>
      <c r="K27" s="4" t="s">
        <v>28</v>
      </c>
      <c r="L27" s="4">
        <v>308</v>
      </c>
      <c r="M27" s="4">
        <v>308</v>
      </c>
      <c r="N27" s="4" t="s">
        <v>83</v>
      </c>
      <c r="O27" s="4" t="s">
        <v>30</v>
      </c>
      <c r="P27" s="4" t="s">
        <v>31</v>
      </c>
      <c r="Q27" s="4">
        <v>0</v>
      </c>
      <c r="R27" s="6">
        <v>44356</v>
      </c>
      <c r="S27" s="5">
        <v>44372</v>
      </c>
      <c r="T27" s="4" t="s">
        <v>32</v>
      </c>
      <c r="U27" s="4">
        <v>308</v>
      </c>
      <c r="V27" s="4">
        <v>0</v>
      </c>
      <c r="W27" s="4">
        <v>0</v>
      </c>
      <c r="X27" s="4">
        <v>2151501</v>
      </c>
    </row>
    <row r="28" s="4" customFormat="1" spans="1:24">
      <c r="A28" s="4">
        <v>15545442311</v>
      </c>
      <c r="B28" s="4" t="s">
        <v>24</v>
      </c>
      <c r="C28" s="4" t="s">
        <v>25</v>
      </c>
      <c r="D28" s="4" t="s">
        <v>58</v>
      </c>
      <c r="E28" s="4" t="s">
        <v>62</v>
      </c>
      <c r="F28" s="5">
        <v>44356</v>
      </c>
      <c r="G28" s="5">
        <v>44357</v>
      </c>
      <c r="H28" s="4">
        <v>1</v>
      </c>
      <c r="I28" s="4">
        <v>1</v>
      </c>
      <c r="J28" s="4">
        <v>1</v>
      </c>
      <c r="K28" s="4" t="s">
        <v>28</v>
      </c>
      <c r="L28" s="4">
        <v>379</v>
      </c>
      <c r="M28" s="4">
        <v>379</v>
      </c>
      <c r="N28" s="4" t="s">
        <v>84</v>
      </c>
      <c r="O28" s="4" t="s">
        <v>30</v>
      </c>
      <c r="P28" s="4" t="s">
        <v>31</v>
      </c>
      <c r="Q28" s="4">
        <v>0</v>
      </c>
      <c r="R28" s="6">
        <v>44356</v>
      </c>
      <c r="S28" s="5">
        <v>44372</v>
      </c>
      <c r="T28" s="4" t="s">
        <v>32</v>
      </c>
      <c r="U28" s="4">
        <v>379</v>
      </c>
      <c r="V28" s="4">
        <v>0</v>
      </c>
      <c r="W28" s="4">
        <v>0</v>
      </c>
      <c r="X28" s="4">
        <v>2151554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34"/>
  <sheetViews>
    <sheetView tabSelected="1" workbookViewId="0">
      <selection activeCell="F39" sqref="F39"/>
    </sheetView>
  </sheetViews>
  <sheetFormatPr defaultColWidth="9" defaultRowHeight="13.5"/>
  <cols>
    <col min="1" max="1" width="12.875" style="4" customWidth="1"/>
    <col min="2" max="2" width="9.375" style="4"/>
    <col min="3" max="3" width="10.375" style="4"/>
    <col min="4" max="4" width="9.375" style="4"/>
    <col min="5" max="16363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85</v>
      </c>
    </row>
    <row r="2" s="4" customFormat="1" spans="1:9">
      <c r="A2" s="4">
        <v>15338027146</v>
      </c>
      <c r="B2" s="5">
        <v>44354</v>
      </c>
      <c r="C2" s="5">
        <v>44357</v>
      </c>
      <c r="D2" s="4">
        <v>1036.12</v>
      </c>
      <c r="E2" s="4" t="str">
        <f>VLOOKUP(A2,HOP!A:L,12,0)</f>
        <v>1036.12</v>
      </c>
      <c r="F2" s="4" t="str">
        <f>VLOOKUP(A2,HOP!A:C,3,0)</f>
        <v>2144248</v>
      </c>
      <c r="G2" s="4">
        <f>D2-E2</f>
        <v>0</v>
      </c>
      <c r="H2" s="4" t="str">
        <f>$H$1&amp;F2</f>
        <v>，2144248</v>
      </c>
      <c r="I2" s="4" t="str">
        <f>VLOOKUP(A2,HOP!A:T,20,0)</f>
        <v>直连</v>
      </c>
    </row>
    <row r="3" s="4" customFormat="1" hidden="1" spans="1:9">
      <c r="A3" s="4">
        <v>15528775386</v>
      </c>
      <c r="B3" s="5">
        <v>44356</v>
      </c>
      <c r="C3" s="5">
        <v>44357</v>
      </c>
      <c r="D3" s="4">
        <v>0</v>
      </c>
      <c r="E3" s="4" t="str">
        <f>VLOOKUP(A3,HOP!A:L,12,0)</f>
        <v>0.00</v>
      </c>
      <c r="F3" s="4" t="str">
        <f>VLOOKUP(A3,HOP!A:C,3,0)</f>
        <v>2146113</v>
      </c>
      <c r="G3" s="4">
        <f>D3-E3</f>
        <v>0</v>
      </c>
      <c r="H3" s="4" t="str">
        <f>$H$1&amp;F3</f>
        <v>，2146113</v>
      </c>
      <c r="I3" s="4" t="str">
        <f>VLOOKUP(A3,HOP!A:T,20,0)</f>
        <v>直连</v>
      </c>
    </row>
    <row r="4" s="4" customFormat="1" spans="1:9">
      <c r="A4" s="4">
        <v>15538570524</v>
      </c>
      <c r="B4" s="5">
        <v>44355</v>
      </c>
      <c r="C4" s="5">
        <v>44357</v>
      </c>
      <c r="D4" s="4">
        <v>860</v>
      </c>
      <c r="E4" s="4" t="str">
        <f>VLOOKUP(A4,HOP!A:L,12,0)</f>
        <v>860.00</v>
      </c>
      <c r="F4" s="4" t="str">
        <f>VLOOKUP(A4,HOP!A:C,3,0)</f>
        <v>2148107</v>
      </c>
      <c r="G4" s="4">
        <f>D4-E4</f>
        <v>0</v>
      </c>
      <c r="H4" s="4" t="str">
        <f>$H$1&amp;F4</f>
        <v>，2148107</v>
      </c>
      <c r="I4" s="4" t="str">
        <f>VLOOKUP(A4,HOP!A:T,20,0)</f>
        <v>直采</v>
      </c>
    </row>
    <row r="5" s="4" customFormat="1" spans="1:9">
      <c r="A5" s="4">
        <v>15538593073</v>
      </c>
      <c r="B5" s="5">
        <v>44355</v>
      </c>
      <c r="C5" s="5">
        <v>44357</v>
      </c>
      <c r="D5" s="4">
        <v>860</v>
      </c>
      <c r="E5" s="4" t="str">
        <f>VLOOKUP(A5,HOP!A:L,12,0)</f>
        <v>860.00</v>
      </c>
      <c r="F5" s="4" t="str">
        <f>VLOOKUP(A5,HOP!A:C,3,0)</f>
        <v>2148117</v>
      </c>
      <c r="G5" s="4">
        <f>D5-E5</f>
        <v>0</v>
      </c>
      <c r="H5" s="4" t="str">
        <f>$H$1&amp;F5</f>
        <v>，2148117</v>
      </c>
      <c r="I5" s="4" t="str">
        <f>VLOOKUP(A5,HOP!A:T,20,0)</f>
        <v>直采</v>
      </c>
    </row>
    <row r="6" s="4" customFormat="1" hidden="1" spans="1:9">
      <c r="A6" s="4">
        <v>15542136523</v>
      </c>
      <c r="B6" s="5">
        <v>44356</v>
      </c>
      <c r="C6" s="5">
        <v>44357</v>
      </c>
      <c r="D6" s="4">
        <v>0</v>
      </c>
      <c r="E6" s="4" t="str">
        <f>VLOOKUP(A6,HOP!A:L,12,0)</f>
        <v>0.00</v>
      </c>
      <c r="F6" s="4" t="str">
        <f>VLOOKUP(A6,HOP!A:C,3,0)</f>
        <v>2149487</v>
      </c>
      <c r="G6" s="4">
        <f>D6-E6</f>
        <v>0</v>
      </c>
      <c r="H6" s="4" t="str">
        <f>$H$1&amp;F6</f>
        <v>，2149487</v>
      </c>
      <c r="I6" s="4" t="str">
        <f>VLOOKUP(A6,HOP!A:T,20,0)</f>
        <v>直采</v>
      </c>
    </row>
    <row r="7" s="4" customFormat="1" spans="1:9">
      <c r="A7" s="4">
        <v>15542703386</v>
      </c>
      <c r="B7" s="5">
        <v>44356</v>
      </c>
      <c r="C7" s="5">
        <v>44357</v>
      </c>
      <c r="D7" s="4">
        <v>758.67</v>
      </c>
      <c r="E7" s="4" t="str">
        <f>VLOOKUP(A7,HOP!A:L,12,0)</f>
        <v>758.67</v>
      </c>
      <c r="F7" s="4" t="str">
        <f>VLOOKUP(A7,HOP!A:C,3,0)</f>
        <v>2149813</v>
      </c>
      <c r="G7" s="4">
        <f>D7-E7</f>
        <v>0</v>
      </c>
      <c r="H7" s="4" t="str">
        <f>$H$1&amp;F7</f>
        <v>，2149813</v>
      </c>
      <c r="I7" s="4" t="str">
        <f>VLOOKUP(A7,HOP!A:T,20,0)</f>
        <v>直连</v>
      </c>
    </row>
    <row r="8" s="4" customFormat="1" spans="1:9">
      <c r="A8" s="4">
        <v>15542898971</v>
      </c>
      <c r="B8" s="5">
        <v>44356</v>
      </c>
      <c r="C8" s="5">
        <v>44357</v>
      </c>
      <c r="D8" s="4">
        <v>303.05</v>
      </c>
      <c r="E8" s="4" t="str">
        <f>VLOOKUP(A8,HOP!A:L,12,0)</f>
        <v>303.05</v>
      </c>
      <c r="F8" s="4" t="str">
        <f>VLOOKUP(A8,HOP!A:C,3,0)</f>
        <v>2149947</v>
      </c>
      <c r="G8" s="4">
        <f>D8-E8</f>
        <v>0</v>
      </c>
      <c r="H8" s="4" t="str">
        <f>$H$1&amp;F8</f>
        <v>，2149947</v>
      </c>
      <c r="I8" s="4" t="str">
        <f>VLOOKUP(A8,HOP!A:T,20,0)</f>
        <v>直连</v>
      </c>
    </row>
    <row r="9" s="4" customFormat="1" hidden="1" spans="1:9">
      <c r="A9" s="4">
        <v>15543634107</v>
      </c>
      <c r="B9" s="5">
        <v>44356</v>
      </c>
      <c r="C9" s="5">
        <v>44357</v>
      </c>
      <c r="D9" s="4">
        <v>0</v>
      </c>
      <c r="E9" s="4" t="e">
        <f>VLOOKUP(A9,HOP!A:L,12,0)</f>
        <v>#N/A</v>
      </c>
      <c r="F9" s="4" t="e">
        <f>VLOOKUP(A9,HOP!A:C,3,0)</f>
        <v>#N/A</v>
      </c>
      <c r="G9" s="4" t="e">
        <f>D9-E9</f>
        <v>#N/A</v>
      </c>
      <c r="H9" s="4" t="e">
        <f>$H$1&amp;F9</f>
        <v>#N/A</v>
      </c>
      <c r="I9" s="4" t="e">
        <f>VLOOKUP(A9,HOP!A:T,20,0)</f>
        <v>#N/A</v>
      </c>
    </row>
    <row r="10" s="4" customFormat="1" spans="1:9">
      <c r="A10" s="4">
        <v>15543806897</v>
      </c>
      <c r="B10" s="5">
        <v>44356</v>
      </c>
      <c r="C10" s="5">
        <v>44357</v>
      </c>
      <c r="D10" s="4">
        <v>639.24</v>
      </c>
      <c r="E10" s="4" t="str">
        <f>VLOOKUP(A10,HOP!A:L,12,0)</f>
        <v>639.24</v>
      </c>
      <c r="F10" s="4" t="str">
        <f>VLOOKUP(A10,HOP!A:C,3,0)</f>
        <v>2150529</v>
      </c>
      <c r="G10" s="4">
        <f>D10-E10</f>
        <v>0</v>
      </c>
      <c r="H10" s="4" t="str">
        <f>$H$1&amp;F10</f>
        <v>，2150529</v>
      </c>
      <c r="I10" s="4" t="str">
        <f>VLOOKUP(A10,HOP!A:T,20,0)</f>
        <v>直连</v>
      </c>
    </row>
    <row r="11" s="4" customFormat="1" spans="1:9">
      <c r="A11" s="4">
        <v>15544014068</v>
      </c>
      <c r="B11" s="5">
        <v>44356</v>
      </c>
      <c r="C11" s="5">
        <v>44357</v>
      </c>
      <c r="D11" s="4">
        <v>265.95</v>
      </c>
      <c r="E11" s="4" t="str">
        <f>VLOOKUP(A11,HOP!A:L,12,0)</f>
        <v>265.95</v>
      </c>
      <c r="F11" s="4" t="str">
        <f>VLOOKUP(A11,HOP!A:C,3,0)</f>
        <v>2150672</v>
      </c>
      <c r="G11" s="4">
        <f t="shared" ref="G11:G26" si="0">D11-E11</f>
        <v>0</v>
      </c>
      <c r="H11" s="4" t="str">
        <f t="shared" ref="H11:H26" si="1">$H$1&amp;F11</f>
        <v>，2150672</v>
      </c>
      <c r="I11" s="4" t="str">
        <f>VLOOKUP(A11,HOP!A:T,20,0)</f>
        <v>直连</v>
      </c>
    </row>
    <row r="12" s="4" customFormat="1" spans="1:9">
      <c r="A12" s="4">
        <v>15544147445</v>
      </c>
      <c r="B12" s="5">
        <v>44356</v>
      </c>
      <c r="C12" s="5">
        <v>44357</v>
      </c>
      <c r="D12" s="4">
        <v>358</v>
      </c>
      <c r="E12" s="4" t="str">
        <f>VLOOKUP(A12,HOP!A:L,12,0)</f>
        <v>358.00</v>
      </c>
      <c r="F12" s="4" t="str">
        <f>VLOOKUP(A12,HOP!A:C,3,0)</f>
        <v>2150762</v>
      </c>
      <c r="G12" s="4">
        <f t="shared" si="0"/>
        <v>0</v>
      </c>
      <c r="H12" s="4" t="str">
        <f t="shared" si="1"/>
        <v>，2150762</v>
      </c>
      <c r="I12" s="4" t="str">
        <f>VLOOKUP(A12,HOP!A:T,20,0)</f>
        <v>直采</v>
      </c>
    </row>
    <row r="13" s="4" customFormat="1" spans="1:9">
      <c r="A13" s="4">
        <v>15544331709</v>
      </c>
      <c r="B13" s="5">
        <v>44356</v>
      </c>
      <c r="C13" s="5">
        <v>44357</v>
      </c>
      <c r="D13" s="4">
        <v>462</v>
      </c>
      <c r="E13" s="4" t="str">
        <f>VLOOKUP(A13,HOP!A:L,12,0)</f>
        <v>462.00</v>
      </c>
      <c r="F13" s="4" t="str">
        <f>VLOOKUP(A13,HOP!A:C,3,0)</f>
        <v>2150853</v>
      </c>
      <c r="G13" s="4">
        <f t="shared" si="0"/>
        <v>0</v>
      </c>
      <c r="H13" s="4" t="str">
        <f t="shared" si="1"/>
        <v>，2150853</v>
      </c>
      <c r="I13" s="4" t="str">
        <f>VLOOKUP(A13,HOP!A:T,20,0)</f>
        <v>直采</v>
      </c>
    </row>
    <row r="14" s="4" customFormat="1" spans="1:9">
      <c r="A14" s="4">
        <v>15544351903</v>
      </c>
      <c r="B14" s="5">
        <v>44356</v>
      </c>
      <c r="C14" s="5">
        <v>44357</v>
      </c>
      <c r="D14" s="4">
        <v>379</v>
      </c>
      <c r="E14" s="4" t="str">
        <f>VLOOKUP(A14,HOP!A:L,12,0)</f>
        <v>379.00</v>
      </c>
      <c r="F14" s="4" t="str">
        <f>VLOOKUP(A14,HOP!A:C,3,0)</f>
        <v>2150864</v>
      </c>
      <c r="G14" s="4">
        <f t="shared" si="0"/>
        <v>0</v>
      </c>
      <c r="H14" s="4" t="str">
        <f t="shared" si="1"/>
        <v>，2150864</v>
      </c>
      <c r="I14" s="4" t="str">
        <f>VLOOKUP(A14,HOP!A:T,20,0)</f>
        <v>直采</v>
      </c>
    </row>
    <row r="15" s="4" customFormat="1" spans="1:9">
      <c r="A15" s="4">
        <v>15544372065</v>
      </c>
      <c r="B15" s="5">
        <v>44356</v>
      </c>
      <c r="C15" s="5">
        <v>44357</v>
      </c>
      <c r="D15" s="4">
        <v>358</v>
      </c>
      <c r="E15" s="4" t="str">
        <f>VLOOKUP(A15,HOP!A:L,12,0)</f>
        <v>358.00</v>
      </c>
      <c r="F15" s="4" t="str">
        <f>VLOOKUP(A15,HOP!A:C,3,0)</f>
        <v>2150875</v>
      </c>
      <c r="G15" s="4">
        <f t="shared" si="0"/>
        <v>0</v>
      </c>
      <c r="H15" s="4" t="str">
        <f t="shared" si="1"/>
        <v>，2150875</v>
      </c>
      <c r="I15" s="4" t="str">
        <f>VLOOKUP(A15,HOP!A:T,20,0)</f>
        <v>直采</v>
      </c>
    </row>
    <row r="16" s="4" customFormat="1" spans="1:9">
      <c r="A16" s="4">
        <v>15544520137</v>
      </c>
      <c r="B16" s="5">
        <v>44356</v>
      </c>
      <c r="C16" s="5">
        <v>44357</v>
      </c>
      <c r="D16" s="4">
        <v>358</v>
      </c>
      <c r="E16" s="4" t="str">
        <f>VLOOKUP(A16,HOP!A:L,12,0)</f>
        <v>358.00</v>
      </c>
      <c r="F16" s="4" t="str">
        <f>VLOOKUP(A16,HOP!A:C,3,0)</f>
        <v>2150967</v>
      </c>
      <c r="G16" s="4">
        <f t="shared" si="0"/>
        <v>0</v>
      </c>
      <c r="H16" s="4" t="str">
        <f t="shared" si="1"/>
        <v>，2150967</v>
      </c>
      <c r="I16" s="4" t="str">
        <f>VLOOKUP(A16,HOP!A:T,20,0)</f>
        <v>直采</v>
      </c>
    </row>
    <row r="17" s="4" customFormat="1" spans="1:9">
      <c r="A17" s="4">
        <v>15544591154</v>
      </c>
      <c r="B17" s="5">
        <v>44356</v>
      </c>
      <c r="C17" s="5">
        <v>44357</v>
      </c>
      <c r="D17" s="4">
        <v>367.43</v>
      </c>
      <c r="E17" s="4" t="str">
        <f>VLOOKUP(A17,HOP!A:L,12,0)</f>
        <v>367.43</v>
      </c>
      <c r="F17" s="4" t="str">
        <f>VLOOKUP(A17,HOP!A:C,3,0)</f>
        <v>2151017</v>
      </c>
      <c r="G17" s="4">
        <f t="shared" si="0"/>
        <v>0</v>
      </c>
      <c r="H17" s="4" t="str">
        <f t="shared" si="1"/>
        <v>，2151017</v>
      </c>
      <c r="I17" s="4" t="str">
        <f>VLOOKUP(A17,HOP!A:T,20,0)</f>
        <v>直连</v>
      </c>
    </row>
    <row r="18" s="4" customFormat="1" spans="1:9">
      <c r="A18" s="4">
        <v>15544754214</v>
      </c>
      <c r="B18" s="5">
        <v>44356</v>
      </c>
      <c r="C18" s="5">
        <v>44357</v>
      </c>
      <c r="D18" s="4">
        <v>716</v>
      </c>
      <c r="E18" s="4" t="str">
        <f>VLOOKUP(A18,HOP!A:L,12,0)</f>
        <v>716.00</v>
      </c>
      <c r="F18" s="4" t="str">
        <f>VLOOKUP(A18,HOP!A:C,3,0)</f>
        <v>2151108</v>
      </c>
      <c r="G18" s="4">
        <f t="shared" si="0"/>
        <v>0</v>
      </c>
      <c r="H18" s="4" t="str">
        <f t="shared" si="1"/>
        <v>，2151108</v>
      </c>
      <c r="I18" s="4" t="str">
        <f>VLOOKUP(A18,HOP!A:T,20,0)</f>
        <v>直采</v>
      </c>
    </row>
    <row r="19" s="4" customFormat="1" hidden="1" spans="1:9">
      <c r="A19" s="4">
        <v>15544810386</v>
      </c>
      <c r="B19" s="5">
        <v>44356</v>
      </c>
      <c r="C19" s="5">
        <v>44357</v>
      </c>
      <c r="D19" s="4">
        <v>0</v>
      </c>
      <c r="E19" s="4" t="e">
        <f>VLOOKUP(A19,HOP!A:L,12,0)</f>
        <v>#N/A</v>
      </c>
      <c r="F19" s="4" t="e">
        <f>VLOOKUP(A19,HOP!A:C,3,0)</f>
        <v>#N/A</v>
      </c>
      <c r="G19" s="4" t="e">
        <f t="shared" si="0"/>
        <v>#N/A</v>
      </c>
      <c r="H19" s="4" t="e">
        <f t="shared" si="1"/>
        <v>#N/A</v>
      </c>
      <c r="I19" s="4" t="e">
        <f>VLOOKUP(A19,HOP!A:T,20,0)</f>
        <v>#N/A</v>
      </c>
    </row>
    <row r="20" s="4" customFormat="1" spans="1:9">
      <c r="A20" s="4">
        <v>15544801858</v>
      </c>
      <c r="B20" s="5">
        <v>44356</v>
      </c>
      <c r="C20" s="5">
        <v>44357</v>
      </c>
      <c r="D20" s="4">
        <v>1016.05</v>
      </c>
      <c r="E20" s="4" t="str">
        <f>VLOOKUP(A20,HOP!A:L,12,0)</f>
        <v>1016.05</v>
      </c>
      <c r="F20" s="4" t="str">
        <f>VLOOKUP(A20,HOP!A:C,3,0)</f>
        <v>2151158</v>
      </c>
      <c r="G20" s="4">
        <f>D20-E20</f>
        <v>0</v>
      </c>
      <c r="H20" s="4" t="str">
        <f>$H$1&amp;F20</f>
        <v>，2151158</v>
      </c>
      <c r="I20" s="4" t="str">
        <f>VLOOKUP(A20,HOP!A:T,20,0)</f>
        <v>直连</v>
      </c>
    </row>
    <row r="21" s="4" customFormat="1" spans="1:9">
      <c r="A21" s="4">
        <v>15545094264</v>
      </c>
      <c r="B21" s="5">
        <v>44356</v>
      </c>
      <c r="C21" s="5">
        <v>44357</v>
      </c>
      <c r="D21" s="4">
        <v>221.99</v>
      </c>
      <c r="E21" s="4" t="str">
        <f>VLOOKUP(A21,HOP!A:L,12,0)</f>
        <v>221.99</v>
      </c>
      <c r="F21" s="4" t="str">
        <f>VLOOKUP(A21,HOP!A:C,3,0)</f>
        <v>2151311</v>
      </c>
      <c r="G21" s="4">
        <f>D21-E21</f>
        <v>0</v>
      </c>
      <c r="H21" s="4" t="str">
        <f>$H$1&amp;F21</f>
        <v>，2151311</v>
      </c>
      <c r="I21" s="4" t="str">
        <f>VLOOKUP(A21,HOP!A:T,20,0)</f>
        <v>直连</v>
      </c>
    </row>
    <row r="22" s="4" customFormat="1" spans="1:9">
      <c r="A22" s="4">
        <v>15545302906</v>
      </c>
      <c r="B22" s="5">
        <v>44356</v>
      </c>
      <c r="C22" s="5">
        <v>44357</v>
      </c>
      <c r="D22" s="4">
        <v>536.76</v>
      </c>
      <c r="E22" s="4" t="str">
        <f>VLOOKUP(A22,HOP!A:L,12,0)</f>
        <v>536.76</v>
      </c>
      <c r="F22" s="4" t="str">
        <f>VLOOKUP(A22,HOP!A:C,3,0)</f>
        <v>2151461</v>
      </c>
      <c r="G22" s="4">
        <f>D22-E22</f>
        <v>0</v>
      </c>
      <c r="H22" s="4" t="str">
        <f>$H$1&amp;F22</f>
        <v>，2151461</v>
      </c>
      <c r="I22" s="4" t="str">
        <f>VLOOKUP(A22,HOP!A:T,20,0)</f>
        <v>直连</v>
      </c>
    </row>
    <row r="23" s="4" customFormat="1" spans="1:9">
      <c r="A23" s="4">
        <v>15545378643</v>
      </c>
      <c r="B23" s="5">
        <v>44356</v>
      </c>
      <c r="C23" s="5">
        <v>44357</v>
      </c>
      <c r="D23" s="4">
        <v>308</v>
      </c>
      <c r="E23" s="4" t="str">
        <f>VLOOKUP(A23,HOP!A:L,12,0)</f>
        <v>308.00</v>
      </c>
      <c r="F23" s="4" t="str">
        <f>VLOOKUP(A23,HOP!A:C,3,0)</f>
        <v>2151501</v>
      </c>
      <c r="G23" s="4">
        <f>D23-E23</f>
        <v>0</v>
      </c>
      <c r="H23" s="4" t="str">
        <f>$H$1&amp;F23</f>
        <v>，2151501</v>
      </c>
      <c r="I23" s="4" t="str">
        <f>VLOOKUP(A23,HOP!A:T,20,0)</f>
        <v>Saas酒店</v>
      </c>
    </row>
    <row r="24" s="4" customFormat="1" spans="1:9">
      <c r="A24" s="4">
        <v>15545442311</v>
      </c>
      <c r="B24" s="5">
        <v>44356</v>
      </c>
      <c r="C24" s="5">
        <v>44357</v>
      </c>
      <c r="D24" s="4">
        <v>379</v>
      </c>
      <c r="E24" s="4" t="str">
        <f>VLOOKUP(A24,HOP!A:L,12,0)</f>
        <v>379.00</v>
      </c>
      <c r="F24" s="4" t="str">
        <f>VLOOKUP(A24,HOP!A:C,3,0)</f>
        <v>2151554</v>
      </c>
      <c r="G24" s="4">
        <f>D24-E24</f>
        <v>0</v>
      </c>
      <c r="H24" s="4" t="str">
        <f>$H$1&amp;F24</f>
        <v>，2151554</v>
      </c>
      <c r="I24" s="4" t="str">
        <f>VLOOKUP(A24,HOP!A:T,20,0)</f>
        <v>直采</v>
      </c>
    </row>
    <row r="26" spans="4:4">
      <c r="D26" s="4">
        <f>SUM(D2:D25)</f>
        <v>10183.26</v>
      </c>
    </row>
    <row r="27" spans="4:4">
      <c r="D27" s="4" t="s">
        <v>86</v>
      </c>
    </row>
    <row r="31" spans="1:3">
      <c r="A31" s="4" t="s">
        <v>87</v>
      </c>
      <c r="C31" s="4">
        <v>4730</v>
      </c>
    </row>
    <row r="32" spans="1:3">
      <c r="A32" s="4" t="s">
        <v>88</v>
      </c>
      <c r="C32" s="4">
        <v>5145.26</v>
      </c>
    </row>
    <row r="33" spans="1:3">
      <c r="A33" s="4" t="s">
        <v>89</v>
      </c>
      <c r="C33" s="4">
        <v>308</v>
      </c>
    </row>
    <row r="34" spans="1:3">
      <c r="A34" s="4" t="s">
        <v>90</v>
      </c>
      <c r="C34" s="4">
        <f>SUBTOTAL(9,C31:C33)</f>
        <v>10183.26</v>
      </c>
    </row>
  </sheetData>
  <autoFilter ref="A1:XFD27">
    <filterColumn colId="3">
      <filters blank="1">
        <filter val="265.95"/>
        <filter val="1016.05"/>
        <filter val="716"/>
        <filter val="358"/>
        <filter val="221.99"/>
        <filter val="860"/>
        <filter val="462"/>
        <filter val="639.24"/>
        <filter val="10183.26"/>
        <filter val="758.67"/>
        <filter val="10183.26 CNY"/>
        <filter val="536.76"/>
        <filter val="379"/>
        <filter val="1036.12"/>
        <filter val="367.43"/>
        <filter val="303.05"/>
        <filter val="308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2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91</v>
      </c>
      <c r="B1" s="2" t="s">
        <v>92</v>
      </c>
      <c r="C1" s="2" t="s">
        <v>93</v>
      </c>
      <c r="D1" s="2" t="s">
        <v>94</v>
      </c>
      <c r="E1" s="2" t="s">
        <v>13</v>
      </c>
      <c r="F1" s="2" t="s">
        <v>5</v>
      </c>
      <c r="G1" s="2" t="s">
        <v>6</v>
      </c>
      <c r="H1" s="2" t="s">
        <v>95</v>
      </c>
      <c r="I1" s="2" t="s">
        <v>96</v>
      </c>
      <c r="J1" s="2" t="s">
        <v>97</v>
      </c>
      <c r="K1" s="2" t="s">
        <v>98</v>
      </c>
      <c r="L1" s="2" t="s">
        <v>99</v>
      </c>
      <c r="M1" s="2" t="s">
        <v>100</v>
      </c>
      <c r="N1" s="2" t="s">
        <v>101</v>
      </c>
      <c r="O1" s="2" t="s">
        <v>102</v>
      </c>
      <c r="P1" s="2" t="s">
        <v>103</v>
      </c>
      <c r="Q1" s="2" t="s">
        <v>104</v>
      </c>
      <c r="R1" s="2" t="s">
        <v>105</v>
      </c>
      <c r="S1" s="2" t="s">
        <v>106</v>
      </c>
      <c r="T1" s="2" t="s">
        <v>107</v>
      </c>
    </row>
    <row r="2" s="1" customFormat="1" spans="1:20">
      <c r="A2" s="3">
        <v>15545442311</v>
      </c>
      <c r="B2" s="1" t="s">
        <v>108</v>
      </c>
      <c r="C2" s="1" t="s">
        <v>109</v>
      </c>
      <c r="D2" s="1" t="s">
        <v>110</v>
      </c>
      <c r="E2" s="1" t="s">
        <v>84</v>
      </c>
      <c r="F2" s="1" t="s">
        <v>108</v>
      </c>
      <c r="G2" s="1" t="s">
        <v>111</v>
      </c>
      <c r="H2" s="1" t="s">
        <v>112</v>
      </c>
      <c r="I2" s="1" t="s">
        <v>113</v>
      </c>
      <c r="J2" s="1" t="s">
        <v>114</v>
      </c>
      <c r="K2" s="1" t="s">
        <v>113</v>
      </c>
      <c r="L2" s="1" t="s">
        <v>113</v>
      </c>
      <c r="M2" s="1" t="s">
        <v>115</v>
      </c>
      <c r="N2" s="1" t="s">
        <v>115</v>
      </c>
      <c r="O2" s="1" t="s">
        <v>116</v>
      </c>
      <c r="P2" s="1" t="s">
        <v>117</v>
      </c>
      <c r="Q2" s="1" t="s">
        <v>118</v>
      </c>
      <c r="R2" s="1" t="s">
        <v>119</v>
      </c>
      <c r="S2" s="1" t="s">
        <v>120</v>
      </c>
      <c r="T2" s="1" t="s">
        <v>121</v>
      </c>
    </row>
    <row r="3" s="1" customFormat="1" spans="1:20">
      <c r="A3" s="3">
        <v>15545378643</v>
      </c>
      <c r="B3" s="1" t="s">
        <v>108</v>
      </c>
      <c r="C3" s="1" t="s">
        <v>122</v>
      </c>
      <c r="D3" s="1" t="s">
        <v>123</v>
      </c>
      <c r="E3" s="1" t="s">
        <v>83</v>
      </c>
      <c r="F3" s="1" t="s">
        <v>108</v>
      </c>
      <c r="G3" s="1" t="s">
        <v>111</v>
      </c>
      <c r="H3" s="1" t="s">
        <v>112</v>
      </c>
      <c r="I3" s="1" t="s">
        <v>124</v>
      </c>
      <c r="J3" s="1" t="s">
        <v>114</v>
      </c>
      <c r="K3" s="1" t="s">
        <v>124</v>
      </c>
      <c r="L3" s="1" t="s">
        <v>124</v>
      </c>
      <c r="M3" s="1" t="s">
        <v>115</v>
      </c>
      <c r="N3" s="1" t="s">
        <v>115</v>
      </c>
      <c r="O3" s="1" t="s">
        <v>116</v>
      </c>
      <c r="P3" s="1" t="s">
        <v>117</v>
      </c>
      <c r="Q3" s="1" t="s">
        <v>125</v>
      </c>
      <c r="R3" s="1" t="s">
        <v>119</v>
      </c>
      <c r="S3" s="1" t="s">
        <v>120</v>
      </c>
      <c r="T3" s="1" t="s">
        <v>126</v>
      </c>
    </row>
    <row r="4" s="1" customFormat="1" spans="1:20">
      <c r="A4" s="3">
        <v>15545302906</v>
      </c>
      <c r="B4" s="1" t="s">
        <v>108</v>
      </c>
      <c r="C4" s="1" t="s">
        <v>127</v>
      </c>
      <c r="D4" s="1" t="s">
        <v>128</v>
      </c>
      <c r="E4" s="1" t="s">
        <v>80</v>
      </c>
      <c r="F4" s="1" t="s">
        <v>108</v>
      </c>
      <c r="G4" s="1" t="s">
        <v>111</v>
      </c>
      <c r="H4" s="1" t="s">
        <v>112</v>
      </c>
      <c r="I4" s="1" t="s">
        <v>129</v>
      </c>
      <c r="J4" s="1" t="s">
        <v>114</v>
      </c>
      <c r="K4" s="1" t="s">
        <v>129</v>
      </c>
      <c r="L4" s="1" t="s">
        <v>129</v>
      </c>
      <c r="M4" s="1" t="s">
        <v>115</v>
      </c>
      <c r="N4" s="1" t="s">
        <v>115</v>
      </c>
      <c r="O4" s="1" t="s">
        <v>116</v>
      </c>
      <c r="P4" s="1" t="s">
        <v>117</v>
      </c>
      <c r="Q4" s="1" t="s">
        <v>130</v>
      </c>
      <c r="R4" s="1" t="s">
        <v>119</v>
      </c>
      <c r="S4" s="1" t="s">
        <v>120</v>
      </c>
      <c r="T4" s="1" t="s">
        <v>131</v>
      </c>
    </row>
    <row r="5" s="1" customFormat="1" spans="1:20">
      <c r="A5" s="3">
        <v>15545094264</v>
      </c>
      <c r="B5" s="1" t="s">
        <v>108</v>
      </c>
      <c r="C5" s="1" t="s">
        <v>132</v>
      </c>
      <c r="D5" s="1" t="s">
        <v>133</v>
      </c>
      <c r="E5" s="1" t="s">
        <v>77</v>
      </c>
      <c r="F5" s="1" t="s">
        <v>108</v>
      </c>
      <c r="G5" s="1" t="s">
        <v>111</v>
      </c>
      <c r="H5" s="1" t="s">
        <v>112</v>
      </c>
      <c r="I5" s="1" t="s">
        <v>134</v>
      </c>
      <c r="J5" s="1" t="s">
        <v>114</v>
      </c>
      <c r="K5" s="1" t="s">
        <v>134</v>
      </c>
      <c r="L5" s="1" t="s">
        <v>134</v>
      </c>
      <c r="M5" s="1" t="s">
        <v>115</v>
      </c>
      <c r="N5" s="1" t="s">
        <v>115</v>
      </c>
      <c r="O5" s="1" t="s">
        <v>116</v>
      </c>
      <c r="P5" s="1" t="s">
        <v>117</v>
      </c>
      <c r="Q5" s="1" t="s">
        <v>135</v>
      </c>
      <c r="R5" s="1" t="s">
        <v>119</v>
      </c>
      <c r="S5" s="1" t="s">
        <v>120</v>
      </c>
      <c r="T5" s="1" t="s">
        <v>131</v>
      </c>
    </row>
    <row r="6" s="1" customFormat="1" spans="1:20">
      <c r="A6" s="3">
        <v>15544801858</v>
      </c>
      <c r="B6" s="1" t="s">
        <v>108</v>
      </c>
      <c r="C6" s="1" t="s">
        <v>136</v>
      </c>
      <c r="D6" s="1" t="s">
        <v>137</v>
      </c>
      <c r="E6" s="1" t="s">
        <v>74</v>
      </c>
      <c r="F6" s="1" t="s">
        <v>108</v>
      </c>
      <c r="G6" s="1" t="s">
        <v>111</v>
      </c>
      <c r="H6" s="1" t="s">
        <v>112</v>
      </c>
      <c r="I6" s="1" t="s">
        <v>138</v>
      </c>
      <c r="J6" s="1" t="s">
        <v>114</v>
      </c>
      <c r="K6" s="1" t="s">
        <v>138</v>
      </c>
      <c r="L6" s="1" t="s">
        <v>138</v>
      </c>
      <c r="M6" s="1" t="s">
        <v>115</v>
      </c>
      <c r="N6" s="1" t="s">
        <v>115</v>
      </c>
      <c r="O6" s="1" t="s">
        <v>116</v>
      </c>
      <c r="P6" s="1" t="s">
        <v>117</v>
      </c>
      <c r="Q6" s="1" t="s">
        <v>139</v>
      </c>
      <c r="R6" s="1" t="s">
        <v>119</v>
      </c>
      <c r="S6" s="1" t="s">
        <v>120</v>
      </c>
      <c r="T6" s="1" t="s">
        <v>131</v>
      </c>
    </row>
    <row r="7" s="1" customFormat="1" spans="1:20">
      <c r="A7" s="3">
        <v>15544754214</v>
      </c>
      <c r="B7" s="1" t="s">
        <v>108</v>
      </c>
      <c r="C7" s="1" t="s">
        <v>140</v>
      </c>
      <c r="D7" s="1" t="s">
        <v>110</v>
      </c>
      <c r="E7" s="1" t="s">
        <v>69</v>
      </c>
      <c r="F7" s="1" t="s">
        <v>108</v>
      </c>
      <c r="G7" s="1" t="s">
        <v>111</v>
      </c>
      <c r="H7" s="1" t="s">
        <v>112</v>
      </c>
      <c r="I7" s="1" t="s">
        <v>141</v>
      </c>
      <c r="J7" s="1" t="s">
        <v>114</v>
      </c>
      <c r="K7" s="1" t="s">
        <v>141</v>
      </c>
      <c r="L7" s="1" t="s">
        <v>141</v>
      </c>
      <c r="M7" s="1" t="s">
        <v>115</v>
      </c>
      <c r="N7" s="1" t="s">
        <v>115</v>
      </c>
      <c r="O7" s="1" t="s">
        <v>116</v>
      </c>
      <c r="P7" s="1" t="s">
        <v>117</v>
      </c>
      <c r="Q7" s="1" t="s">
        <v>142</v>
      </c>
      <c r="R7" s="1" t="s">
        <v>119</v>
      </c>
      <c r="S7" s="1" t="s">
        <v>120</v>
      </c>
      <c r="T7" s="1" t="s">
        <v>121</v>
      </c>
    </row>
    <row r="8" s="1" customFormat="1" spans="1:20">
      <c r="A8" s="3">
        <v>15544591154</v>
      </c>
      <c r="B8" s="1" t="s">
        <v>108</v>
      </c>
      <c r="C8" s="1" t="s">
        <v>143</v>
      </c>
      <c r="D8" s="1" t="s">
        <v>144</v>
      </c>
      <c r="E8" s="1" t="s">
        <v>68</v>
      </c>
      <c r="F8" s="1" t="s">
        <v>108</v>
      </c>
      <c r="G8" s="1" t="s">
        <v>111</v>
      </c>
      <c r="H8" s="1" t="s">
        <v>112</v>
      </c>
      <c r="I8" s="1" t="s">
        <v>145</v>
      </c>
      <c r="J8" s="1" t="s">
        <v>114</v>
      </c>
      <c r="K8" s="1" t="s">
        <v>145</v>
      </c>
      <c r="L8" s="1" t="s">
        <v>145</v>
      </c>
      <c r="M8" s="1" t="s">
        <v>115</v>
      </c>
      <c r="N8" s="1" t="s">
        <v>115</v>
      </c>
      <c r="O8" s="1" t="s">
        <v>116</v>
      </c>
      <c r="P8" s="1" t="s">
        <v>117</v>
      </c>
      <c r="Q8" s="1" t="s">
        <v>146</v>
      </c>
      <c r="R8" s="1" t="s">
        <v>119</v>
      </c>
      <c r="S8" s="1" t="s">
        <v>120</v>
      </c>
      <c r="T8" s="1" t="s">
        <v>131</v>
      </c>
    </row>
    <row r="9" s="1" customFormat="1" spans="1:20">
      <c r="A9" s="3">
        <v>15544520137</v>
      </c>
      <c r="B9" s="1" t="s">
        <v>108</v>
      </c>
      <c r="C9" s="1" t="s">
        <v>147</v>
      </c>
      <c r="D9" s="1" t="s">
        <v>110</v>
      </c>
      <c r="E9" s="1" t="s">
        <v>65</v>
      </c>
      <c r="F9" s="1" t="s">
        <v>108</v>
      </c>
      <c r="G9" s="1" t="s">
        <v>111</v>
      </c>
      <c r="H9" s="1" t="s">
        <v>112</v>
      </c>
      <c r="I9" s="1" t="s">
        <v>148</v>
      </c>
      <c r="J9" s="1" t="s">
        <v>114</v>
      </c>
      <c r="K9" s="1" t="s">
        <v>148</v>
      </c>
      <c r="L9" s="1" t="s">
        <v>148</v>
      </c>
      <c r="M9" s="1" t="s">
        <v>115</v>
      </c>
      <c r="N9" s="1" t="s">
        <v>115</v>
      </c>
      <c r="O9" s="1" t="s">
        <v>116</v>
      </c>
      <c r="P9" s="1" t="s">
        <v>117</v>
      </c>
      <c r="Q9" s="1" t="s">
        <v>149</v>
      </c>
      <c r="R9" s="1" t="s">
        <v>119</v>
      </c>
      <c r="S9" s="1" t="s">
        <v>120</v>
      </c>
      <c r="T9" s="1" t="s">
        <v>121</v>
      </c>
    </row>
    <row r="10" s="1" customFormat="1" spans="1:20">
      <c r="A10" s="3">
        <v>15544372065</v>
      </c>
      <c r="B10" s="1" t="s">
        <v>108</v>
      </c>
      <c r="C10" s="1" t="s">
        <v>150</v>
      </c>
      <c r="D10" s="1" t="s">
        <v>110</v>
      </c>
      <c r="E10" s="1" t="s">
        <v>64</v>
      </c>
      <c r="F10" s="1" t="s">
        <v>108</v>
      </c>
      <c r="G10" s="1" t="s">
        <v>111</v>
      </c>
      <c r="H10" s="1" t="s">
        <v>112</v>
      </c>
      <c r="I10" s="1" t="s">
        <v>148</v>
      </c>
      <c r="J10" s="1" t="s">
        <v>114</v>
      </c>
      <c r="K10" s="1" t="s">
        <v>148</v>
      </c>
      <c r="L10" s="1" t="s">
        <v>148</v>
      </c>
      <c r="M10" s="1" t="s">
        <v>115</v>
      </c>
      <c r="N10" s="1" t="s">
        <v>115</v>
      </c>
      <c r="O10" s="1" t="s">
        <v>116</v>
      </c>
      <c r="P10" s="1" t="s">
        <v>117</v>
      </c>
      <c r="Q10" s="1" t="s">
        <v>151</v>
      </c>
      <c r="R10" s="1" t="s">
        <v>119</v>
      </c>
      <c r="S10" s="1" t="s">
        <v>120</v>
      </c>
      <c r="T10" s="1" t="s">
        <v>121</v>
      </c>
    </row>
    <row r="11" s="1" customFormat="1" spans="1:20">
      <c r="A11" s="3">
        <v>15544351903</v>
      </c>
      <c r="B11" s="1" t="s">
        <v>108</v>
      </c>
      <c r="C11" s="1" t="s">
        <v>152</v>
      </c>
      <c r="D11" s="1" t="s">
        <v>110</v>
      </c>
      <c r="E11" s="1" t="s">
        <v>63</v>
      </c>
      <c r="F11" s="1" t="s">
        <v>108</v>
      </c>
      <c r="G11" s="1" t="s">
        <v>111</v>
      </c>
      <c r="H11" s="1" t="s">
        <v>112</v>
      </c>
      <c r="I11" s="1" t="s">
        <v>113</v>
      </c>
      <c r="J11" s="1" t="s">
        <v>114</v>
      </c>
      <c r="K11" s="1" t="s">
        <v>113</v>
      </c>
      <c r="L11" s="1" t="s">
        <v>113</v>
      </c>
      <c r="M11" s="1" t="s">
        <v>115</v>
      </c>
      <c r="N11" s="1" t="s">
        <v>115</v>
      </c>
      <c r="O11" s="1" t="s">
        <v>116</v>
      </c>
      <c r="P11" s="1" t="s">
        <v>117</v>
      </c>
      <c r="Q11" s="1" t="s">
        <v>153</v>
      </c>
      <c r="R11" s="1" t="s">
        <v>119</v>
      </c>
      <c r="S11" s="1" t="s">
        <v>120</v>
      </c>
      <c r="T11" s="1" t="s">
        <v>121</v>
      </c>
    </row>
    <row r="12" s="1" customFormat="1" spans="1:20">
      <c r="A12" s="3">
        <v>15544331709</v>
      </c>
      <c r="B12" s="1" t="s">
        <v>108</v>
      </c>
      <c r="C12" s="1" t="s">
        <v>154</v>
      </c>
      <c r="D12" s="1" t="s">
        <v>155</v>
      </c>
      <c r="E12" s="1" t="s">
        <v>61</v>
      </c>
      <c r="F12" s="1" t="s">
        <v>108</v>
      </c>
      <c r="G12" s="1" t="s">
        <v>111</v>
      </c>
      <c r="H12" s="1" t="s">
        <v>112</v>
      </c>
      <c r="I12" s="1" t="s">
        <v>156</v>
      </c>
      <c r="J12" s="1" t="s">
        <v>114</v>
      </c>
      <c r="K12" s="1" t="s">
        <v>156</v>
      </c>
      <c r="L12" s="1" t="s">
        <v>156</v>
      </c>
      <c r="M12" s="1" t="s">
        <v>115</v>
      </c>
      <c r="N12" s="1" t="s">
        <v>115</v>
      </c>
      <c r="O12" s="1" t="s">
        <v>116</v>
      </c>
      <c r="P12" s="1" t="s">
        <v>117</v>
      </c>
      <c r="Q12" s="1" t="s">
        <v>157</v>
      </c>
      <c r="R12" s="1" t="s">
        <v>119</v>
      </c>
      <c r="S12" s="1" t="s">
        <v>120</v>
      </c>
      <c r="T12" s="1" t="s">
        <v>121</v>
      </c>
    </row>
    <row r="13" s="1" customFormat="1" spans="1:20">
      <c r="A13" s="3">
        <v>15544147445</v>
      </c>
      <c r="B13" s="1" t="s">
        <v>108</v>
      </c>
      <c r="C13" s="1" t="s">
        <v>158</v>
      </c>
      <c r="D13" s="1" t="s">
        <v>110</v>
      </c>
      <c r="E13" s="1" t="s">
        <v>60</v>
      </c>
      <c r="F13" s="1" t="s">
        <v>108</v>
      </c>
      <c r="G13" s="1" t="s">
        <v>111</v>
      </c>
      <c r="H13" s="1" t="s">
        <v>112</v>
      </c>
      <c r="I13" s="1" t="s">
        <v>148</v>
      </c>
      <c r="J13" s="1" t="s">
        <v>114</v>
      </c>
      <c r="K13" s="1" t="s">
        <v>148</v>
      </c>
      <c r="L13" s="1" t="s">
        <v>148</v>
      </c>
      <c r="M13" s="1" t="s">
        <v>115</v>
      </c>
      <c r="N13" s="1" t="s">
        <v>115</v>
      </c>
      <c r="O13" s="1" t="s">
        <v>116</v>
      </c>
      <c r="P13" s="1" t="s">
        <v>117</v>
      </c>
      <c r="Q13" s="1" t="s">
        <v>159</v>
      </c>
      <c r="R13" s="1" t="s">
        <v>119</v>
      </c>
      <c r="S13" s="1" t="s">
        <v>120</v>
      </c>
      <c r="T13" s="1" t="s">
        <v>121</v>
      </c>
    </row>
    <row r="14" s="1" customFormat="1" spans="1:20">
      <c r="A14" s="3">
        <v>15544014068</v>
      </c>
      <c r="B14" s="1" t="s">
        <v>108</v>
      </c>
      <c r="C14" s="1" t="s">
        <v>160</v>
      </c>
      <c r="D14" s="1" t="s">
        <v>161</v>
      </c>
      <c r="E14" s="1" t="s">
        <v>57</v>
      </c>
      <c r="F14" s="1" t="s">
        <v>108</v>
      </c>
      <c r="G14" s="1" t="s">
        <v>111</v>
      </c>
      <c r="H14" s="1" t="s">
        <v>112</v>
      </c>
      <c r="I14" s="1" t="s">
        <v>162</v>
      </c>
      <c r="J14" s="1" t="s">
        <v>114</v>
      </c>
      <c r="K14" s="1" t="s">
        <v>162</v>
      </c>
      <c r="L14" s="1" t="s">
        <v>162</v>
      </c>
      <c r="M14" s="1" t="s">
        <v>115</v>
      </c>
      <c r="N14" s="1" t="s">
        <v>115</v>
      </c>
      <c r="O14" s="1" t="s">
        <v>116</v>
      </c>
      <c r="P14" s="1" t="s">
        <v>117</v>
      </c>
      <c r="Q14" s="1" t="s">
        <v>163</v>
      </c>
      <c r="R14" s="1" t="s">
        <v>119</v>
      </c>
      <c r="S14" s="1" t="s">
        <v>120</v>
      </c>
      <c r="T14" s="1" t="s">
        <v>131</v>
      </c>
    </row>
    <row r="15" s="1" customFormat="1" spans="1:20">
      <c r="A15" s="3">
        <v>15543806897</v>
      </c>
      <c r="B15" s="1" t="s">
        <v>108</v>
      </c>
      <c r="C15" s="1" t="s">
        <v>164</v>
      </c>
      <c r="D15" s="1" t="s">
        <v>165</v>
      </c>
      <c r="E15" s="1" t="s">
        <v>55</v>
      </c>
      <c r="F15" s="1" t="s">
        <v>108</v>
      </c>
      <c r="G15" s="1" t="s">
        <v>111</v>
      </c>
      <c r="H15" s="1" t="s">
        <v>112</v>
      </c>
      <c r="I15" s="1" t="s">
        <v>166</v>
      </c>
      <c r="J15" s="1" t="s">
        <v>114</v>
      </c>
      <c r="K15" s="1" t="s">
        <v>166</v>
      </c>
      <c r="L15" s="1" t="s">
        <v>166</v>
      </c>
      <c r="M15" s="1" t="s">
        <v>115</v>
      </c>
      <c r="N15" s="1" t="s">
        <v>115</v>
      </c>
      <c r="O15" s="1" t="s">
        <v>116</v>
      </c>
      <c r="P15" s="1" t="s">
        <v>117</v>
      </c>
      <c r="Q15" s="1" t="s">
        <v>167</v>
      </c>
      <c r="R15" s="1" t="s">
        <v>119</v>
      </c>
      <c r="S15" s="1" t="s">
        <v>120</v>
      </c>
      <c r="T15" s="1" t="s">
        <v>131</v>
      </c>
    </row>
    <row r="16" s="1" customFormat="1" spans="1:20">
      <c r="A16" s="3">
        <v>15542898971</v>
      </c>
      <c r="B16" s="1" t="s">
        <v>168</v>
      </c>
      <c r="C16" s="1" t="s">
        <v>169</v>
      </c>
      <c r="D16" s="1" t="s">
        <v>170</v>
      </c>
      <c r="E16" s="1" t="s">
        <v>49</v>
      </c>
      <c r="F16" s="1" t="s">
        <v>108</v>
      </c>
      <c r="G16" s="1" t="s">
        <v>111</v>
      </c>
      <c r="H16" s="1" t="s">
        <v>112</v>
      </c>
      <c r="I16" s="1" t="s">
        <v>171</v>
      </c>
      <c r="J16" s="1" t="s">
        <v>114</v>
      </c>
      <c r="K16" s="1" t="s">
        <v>171</v>
      </c>
      <c r="L16" s="1" t="s">
        <v>171</v>
      </c>
      <c r="M16" s="1" t="s">
        <v>115</v>
      </c>
      <c r="N16" s="1" t="s">
        <v>115</v>
      </c>
      <c r="O16" s="1" t="s">
        <v>116</v>
      </c>
      <c r="P16" s="1" t="s">
        <v>117</v>
      </c>
      <c r="Q16" s="1" t="s">
        <v>172</v>
      </c>
      <c r="R16" s="1" t="s">
        <v>119</v>
      </c>
      <c r="S16" s="1" t="s">
        <v>120</v>
      </c>
      <c r="T16" s="1" t="s">
        <v>131</v>
      </c>
    </row>
    <row r="17" s="1" customFormat="1" spans="1:20">
      <c r="A17" s="3">
        <v>15542703386</v>
      </c>
      <c r="B17" s="1" t="s">
        <v>168</v>
      </c>
      <c r="C17" s="1" t="s">
        <v>173</v>
      </c>
      <c r="D17" s="1" t="s">
        <v>174</v>
      </c>
      <c r="E17" s="1" t="s">
        <v>46</v>
      </c>
      <c r="F17" s="1" t="s">
        <v>108</v>
      </c>
      <c r="G17" s="1" t="s">
        <v>111</v>
      </c>
      <c r="H17" s="1" t="s">
        <v>112</v>
      </c>
      <c r="I17" s="1" t="s">
        <v>175</v>
      </c>
      <c r="J17" s="1" t="s">
        <v>114</v>
      </c>
      <c r="K17" s="1" t="s">
        <v>175</v>
      </c>
      <c r="L17" s="1" t="s">
        <v>175</v>
      </c>
      <c r="M17" s="1" t="s">
        <v>115</v>
      </c>
      <c r="N17" s="1" t="s">
        <v>115</v>
      </c>
      <c r="O17" s="1" t="s">
        <v>116</v>
      </c>
      <c r="P17" s="1" t="s">
        <v>117</v>
      </c>
      <c r="Q17" s="1" t="s">
        <v>176</v>
      </c>
      <c r="R17" s="1" t="s">
        <v>119</v>
      </c>
      <c r="S17" s="1" t="s">
        <v>120</v>
      </c>
      <c r="T17" s="1" t="s">
        <v>131</v>
      </c>
    </row>
    <row r="18" s="1" customFormat="1" spans="1:20">
      <c r="A18" s="3">
        <v>15542136523</v>
      </c>
      <c r="B18" s="1" t="s">
        <v>168</v>
      </c>
      <c r="C18" s="1" t="s">
        <v>177</v>
      </c>
      <c r="D18" s="1" t="s">
        <v>178</v>
      </c>
      <c r="E18" s="1" t="s">
        <v>43</v>
      </c>
      <c r="F18" s="1" t="s">
        <v>108</v>
      </c>
      <c r="G18" s="1" t="s">
        <v>111</v>
      </c>
      <c r="H18" s="1" t="s">
        <v>112</v>
      </c>
      <c r="I18" s="1" t="s">
        <v>116</v>
      </c>
      <c r="J18" s="1" t="s">
        <v>114</v>
      </c>
      <c r="K18" s="1" t="s">
        <v>116</v>
      </c>
      <c r="L18" s="1" t="s">
        <v>116</v>
      </c>
      <c r="M18" s="1" t="s">
        <v>115</v>
      </c>
      <c r="N18" s="1" t="s">
        <v>115</v>
      </c>
      <c r="O18" s="1" t="s">
        <v>116</v>
      </c>
      <c r="P18" s="1" t="s">
        <v>117</v>
      </c>
      <c r="Q18" s="1" t="s">
        <v>179</v>
      </c>
      <c r="R18" s="1" t="s">
        <v>119</v>
      </c>
      <c r="S18" s="1" t="s">
        <v>120</v>
      </c>
      <c r="T18" s="1" t="s">
        <v>121</v>
      </c>
    </row>
    <row r="19" s="1" customFormat="1" spans="1:20">
      <c r="A19" s="3">
        <v>15538593073</v>
      </c>
      <c r="B19" s="1" t="s">
        <v>180</v>
      </c>
      <c r="C19" s="1" t="s">
        <v>181</v>
      </c>
      <c r="D19" s="1" t="s">
        <v>155</v>
      </c>
      <c r="E19" s="1" t="s">
        <v>39</v>
      </c>
      <c r="F19" s="1" t="s">
        <v>168</v>
      </c>
      <c r="G19" s="1" t="s">
        <v>111</v>
      </c>
      <c r="H19" s="1" t="s">
        <v>112</v>
      </c>
      <c r="I19" s="1" t="s">
        <v>182</v>
      </c>
      <c r="J19" s="1" t="s">
        <v>114</v>
      </c>
      <c r="K19" s="1" t="s">
        <v>182</v>
      </c>
      <c r="L19" s="1" t="s">
        <v>182</v>
      </c>
      <c r="M19" s="1" t="s">
        <v>115</v>
      </c>
      <c r="N19" s="1" t="s">
        <v>115</v>
      </c>
      <c r="O19" s="1" t="s">
        <v>116</v>
      </c>
      <c r="P19" s="1" t="s">
        <v>117</v>
      </c>
      <c r="Q19" s="1" t="s">
        <v>183</v>
      </c>
      <c r="R19" s="1" t="s">
        <v>119</v>
      </c>
      <c r="S19" s="1" t="s">
        <v>120</v>
      </c>
      <c r="T19" s="1" t="s">
        <v>121</v>
      </c>
    </row>
    <row r="20" s="1" customFormat="1" spans="1:20">
      <c r="A20" s="3">
        <v>15538570524</v>
      </c>
      <c r="B20" s="1" t="s">
        <v>180</v>
      </c>
      <c r="C20" s="1" t="s">
        <v>184</v>
      </c>
      <c r="D20" s="1" t="s">
        <v>155</v>
      </c>
      <c r="E20" s="1" t="s">
        <v>38</v>
      </c>
      <c r="F20" s="1" t="s">
        <v>168</v>
      </c>
      <c r="G20" s="1" t="s">
        <v>111</v>
      </c>
      <c r="H20" s="1" t="s">
        <v>112</v>
      </c>
      <c r="I20" s="1" t="s">
        <v>182</v>
      </c>
      <c r="J20" s="1" t="s">
        <v>114</v>
      </c>
      <c r="K20" s="1" t="s">
        <v>182</v>
      </c>
      <c r="L20" s="1" t="s">
        <v>182</v>
      </c>
      <c r="M20" s="1" t="s">
        <v>115</v>
      </c>
      <c r="N20" s="1" t="s">
        <v>115</v>
      </c>
      <c r="O20" s="1" t="s">
        <v>116</v>
      </c>
      <c r="P20" s="1" t="s">
        <v>117</v>
      </c>
      <c r="Q20" s="1" t="s">
        <v>185</v>
      </c>
      <c r="R20" s="1" t="s">
        <v>119</v>
      </c>
      <c r="S20" s="1" t="s">
        <v>120</v>
      </c>
      <c r="T20" s="1" t="s">
        <v>121</v>
      </c>
    </row>
    <row r="21" s="1" customFormat="1" spans="1:20">
      <c r="A21" s="3">
        <v>15528775386</v>
      </c>
      <c r="B21" s="1" t="s">
        <v>186</v>
      </c>
      <c r="C21" s="1" t="s">
        <v>187</v>
      </c>
      <c r="D21" s="1" t="s">
        <v>188</v>
      </c>
      <c r="E21" s="1" t="s">
        <v>35</v>
      </c>
      <c r="F21" s="1" t="s">
        <v>108</v>
      </c>
      <c r="G21" s="1" t="s">
        <v>111</v>
      </c>
      <c r="H21" s="1" t="s">
        <v>112</v>
      </c>
      <c r="I21" s="1" t="s">
        <v>116</v>
      </c>
      <c r="J21" s="1" t="s">
        <v>114</v>
      </c>
      <c r="K21" s="1" t="s">
        <v>116</v>
      </c>
      <c r="L21" s="1" t="s">
        <v>116</v>
      </c>
      <c r="M21" s="1" t="s">
        <v>115</v>
      </c>
      <c r="N21" s="1" t="s">
        <v>115</v>
      </c>
      <c r="O21" s="1" t="s">
        <v>116</v>
      </c>
      <c r="P21" s="1" t="s">
        <v>117</v>
      </c>
      <c r="Q21" s="1" t="s">
        <v>189</v>
      </c>
      <c r="R21" s="1" t="s">
        <v>119</v>
      </c>
      <c r="S21" s="1" t="s">
        <v>120</v>
      </c>
      <c r="T21" s="1" t="s">
        <v>131</v>
      </c>
    </row>
    <row r="22" s="1" customFormat="1" spans="1:20">
      <c r="A22" s="3">
        <v>15338027146</v>
      </c>
      <c r="B22" s="1" t="s">
        <v>190</v>
      </c>
      <c r="C22" s="1" t="s">
        <v>191</v>
      </c>
      <c r="D22" s="1" t="s">
        <v>161</v>
      </c>
      <c r="E22" s="1" t="s">
        <v>29</v>
      </c>
      <c r="F22" s="1" t="s">
        <v>180</v>
      </c>
      <c r="G22" s="1" t="s">
        <v>111</v>
      </c>
      <c r="H22" s="1" t="s">
        <v>112</v>
      </c>
      <c r="I22" s="1" t="s">
        <v>192</v>
      </c>
      <c r="J22" s="1" t="s">
        <v>114</v>
      </c>
      <c r="K22" s="1" t="s">
        <v>192</v>
      </c>
      <c r="L22" s="1" t="s">
        <v>192</v>
      </c>
      <c r="M22" s="1" t="s">
        <v>115</v>
      </c>
      <c r="N22" s="1" t="s">
        <v>115</v>
      </c>
      <c r="O22" s="1" t="s">
        <v>116</v>
      </c>
      <c r="P22" s="1" t="s">
        <v>117</v>
      </c>
      <c r="Q22" s="1" t="s">
        <v>193</v>
      </c>
      <c r="R22" s="1" t="s">
        <v>119</v>
      </c>
      <c r="S22" s="1" t="s">
        <v>120</v>
      </c>
      <c r="T22" s="1" t="s">
        <v>131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2021-06-25T01:45:16Z</dcterms:created>
  <dcterms:modified xsi:type="dcterms:W3CDTF">2021-06-25T02:02:46Z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457B2340C8934D02B8635D0B07CA541F</vt:lpwstr>
  </property>
  <property fmtid="{D5CDD505-2E9C-101B-9397-08002B2CF9AE}" pid="3" name="KSOProductBuildVer">
    <vt:lpwstr>2052-11.1.0.10495</vt:lpwstr>
  </property>
</Properties>
</file>