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对账!$1:$36</definedName>
  </definedNames>
  <calcPr calcId="144525"/>
</workbook>
</file>

<file path=xl/sharedStrings.xml><?xml version="1.0" encoding="utf-8"?>
<sst xmlns="http://schemas.openxmlformats.org/spreadsheetml/2006/main" count="799" uniqueCount="311">
  <si>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</si>
  <si>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</si>
  <si>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</si>
  <si>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</si>
  <si>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</si>
  <si>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</si>
  <si>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</si>
  <si>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</si>
  <si>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</si>
  <si>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</si>
  <si>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</si>
  <si>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</si>
  <si>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</si>
  <si>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</si>
  <si>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</si>
  <si>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</si>
  <si>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</si>
  <si>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</si>
  <si>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</si>
  <si>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</si>
  <si>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</si>
  <si>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</si>
  <si>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</si>
  <si>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</si>
  <si>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</si>
  <si>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</si>
  <si>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[横滨]横滨皇家花园酒店(Yokohama Royal Park Hotel)(14630742)</t>
  </si>
  <si>
    <t>城景普通楼层舒适双人房&lt;不退款&gt;&lt;2人入住&gt;</t>
  </si>
  <si>
    <t>USD</t>
  </si>
  <si>
    <t>wago/kenichi</t>
  </si>
  <si>
    <t>CA6352210628USD-W</t>
  </si>
  <si>
    <t>未提现</t>
  </si>
  <si>
    <t>携程开票</t>
  </si>
  <si>
    <t>[卡利斯佩尔]卡利斯费尔布里奇套房及会议中心酒店(FairBridge Inn, Suites &amp; Outlaw Conference Center – Kalispell)(40012783)</t>
  </si>
  <si>
    <t>标准房（1张大床）(至少连住2晚及以上)&lt;2人入住&gt;&lt;不退款&gt;&lt;早餐&gt;</t>
  </si>
  <si>
    <t>Russom/Morghan</t>
  </si>
  <si>
    <t>[加尔维斯顿]巨浪旅馆(Beachcomber Inn)(39927543)</t>
  </si>
  <si>
    <t>标准间1特大床(至少连住2晚及以上)&lt;2人入住&gt;&lt;不退款&gt;&lt;早餐&gt;</t>
  </si>
  <si>
    <t>Anderson/Amanda Jo</t>
  </si>
  <si>
    <t>[釜山]釜山猎犬酒店(The Hound Hotel Busan)(44687782)</t>
  </si>
  <si>
    <t>标准双人房(至少连住2晚及以上)&lt;2人入住&gt;&lt;不退款&gt;</t>
  </si>
  <si>
    <t>HAN/JAEKONG</t>
  </si>
  <si>
    <t>[鲁昂]康苏尔鲁昂酒店(Hôtel 1er Consul Rouen)(39490585)</t>
  </si>
  <si>
    <t>经典双人床房(至少连住2晚及以上)&lt;2人入住&gt;&lt;不退款&gt;</t>
  </si>
  <si>
    <t>Smith/Cory</t>
  </si>
  <si>
    <t>[西归浦市]济州神话世界度假酒店-蓝鼎(Landing Jeju Shinhwa World Hotels&amp;Resorts)(15812984)</t>
  </si>
  <si>
    <t>高级双床房&lt;不退款&gt;&lt;2人入住&gt;</t>
  </si>
  <si>
    <t>cho/younghoo</t>
  </si>
  <si>
    <t>[塔尔萨县]世博酒店(Expo Inn)(39911101)</t>
  </si>
  <si>
    <t>标准间(至少连住2晚及以上)&lt;2人入住&gt;&lt;不退款&gt;&lt;早餐&gt;</t>
  </si>
  <si>
    <t>Thomas/Jimmy</t>
  </si>
  <si>
    <t>[巴黎]阿尔根松酒店(Hôtel d'Argenson)(22817490)</t>
  </si>
  <si>
    <t>高级双人床房-带淋浴设施&lt;中宾&gt;&lt;不退款&gt;&lt;2人入住&gt;</t>
  </si>
  <si>
    <t>JIANG/WEI,Lai/Zhedan</t>
  </si>
  <si>
    <t>取消</t>
  </si>
  <si>
    <t>[新路头]槟城佩莱格兰德东方酒店(Grand Orient Hotel Perai, Penang)(44808244)</t>
  </si>
  <si>
    <t>豪华房(大床)&lt;不退款&gt;&lt;2人入住&gt;</t>
  </si>
  <si>
    <t>Raza/Nabilah</t>
  </si>
  <si>
    <t>[圣彼得堡]经济酒店 - 圣彼得堡(Budget Inn - St. Petersburg)(39946578)</t>
  </si>
  <si>
    <t>一张特大床(至少连住2晚及以上)&lt;2人入住&gt;&lt;不退款&gt;</t>
  </si>
  <si>
    <t>Cordero/Jomari</t>
  </si>
  <si>
    <t>ZHANG/JINLONG,Lai/Haiwen</t>
  </si>
  <si>
    <t>[芭堤雅]达拉海角渡假村(Cape Dara Resort)(23861579)</t>
  </si>
  <si>
    <t>达拉豪华房&lt;2人入住&gt;&lt;不退款&gt;&lt;早餐&gt;</t>
  </si>
  <si>
    <t>visuttipat/supasara,visuttipat/supasara</t>
  </si>
  <si>
    <t>退单</t>
  </si>
  <si>
    <t>[莫肯纳]速8莫克纳酒店(Super 8 by Wyndham Mokena/Frankfort /I-80)(17469295)</t>
  </si>
  <si>
    <t>客房(大床)-可吸烟&lt;不退款&gt;&lt;2人入住&gt;</t>
  </si>
  <si>
    <t>Osisiogu/Dinma</t>
  </si>
  <si>
    <t>[首尔]埃斯酒店(The Ace Hotel)(39507664)</t>
  </si>
  <si>
    <t>尊贵房(至少连住2晚及以上)&lt;2人入住&gt;&lt;不退款&gt;</t>
  </si>
  <si>
    <t>Crim/Corey</t>
  </si>
  <si>
    <t>[米兰]俱乐部酒店(Club Hotel)(44808358)</t>
  </si>
  <si>
    <t>双人床房(至少连住2晚及以上)&lt;2人入住&gt;&lt;不退款&gt;</t>
  </si>
  <si>
    <t>Cagnazzo/Gianpaolo</t>
  </si>
  <si>
    <t>[布尔黑特市]河别墅大酒店(Lodge on the River)(39946277)</t>
  </si>
  <si>
    <t>标准客房1张大床&lt;2人入住&gt;&lt;不退款&gt;</t>
  </si>
  <si>
    <t>Mathieu/Oscar</t>
  </si>
  <si>
    <t>[奈斯特韦兹]基斯汀酒店(Hotel Kirstine)(39518769)</t>
  </si>
  <si>
    <t>双人间(至少连住2晚及以上)&lt;2人入住&gt;&lt;不退款&gt;&lt;早餐&gt;</t>
  </si>
  <si>
    <t>Klevenfeldt/May-Britt</t>
  </si>
  <si>
    <t>[纳什维尔]康福特茵酒店(Comfort Inn &amp; Suites)(17496816)</t>
  </si>
  <si>
    <t>标准客房, 1 张特大床&lt;2人入住&gt;&lt;不退款&gt;&lt;早餐&gt;</t>
  </si>
  <si>
    <t>Rious/Dana Marie</t>
  </si>
  <si>
    <t>[拉哈布拉]拉哈布拉港口套房酒店(3rd Avenue Inn)(40034956)</t>
  </si>
  <si>
    <t>2张双人床房(至少连住2晚及以上)&lt;2人入住&gt;&lt;不退款&gt;</t>
  </si>
  <si>
    <t>Palomarez/Kathy</t>
  </si>
  <si>
    <t>[海豹滩]太平洋旅馆(The Pacific Inn)(40037814)</t>
  </si>
  <si>
    <t>豪华2张大床房带阳台&lt;2人入住&gt;&lt;不退款&gt;&lt;早餐&gt;</t>
  </si>
  <si>
    <t>Dow/Mitchell,Tucker/Crista</t>
  </si>
  <si>
    <t>[塔拉哈西]拉卡萨酒店及套房(La Casa Inn and Suites)(39946315)</t>
  </si>
  <si>
    <t>标准间1特大床（吸烟）(至少连住2晚及以上)&lt;2人入住&gt;&lt;不退款&gt;</t>
  </si>
  <si>
    <t>Bryant/Edward</t>
  </si>
  <si>
    <t>[萨德伯里]萨德伯里旅馆(Travelodge Hotel by Wyndham Sudbury)(17492291)</t>
  </si>
  <si>
    <t>客房, 1 张大床, 无障碍, 无烟房 (Mobility)(至少连住2晚及以上)&lt;2人入住&gt;&lt;不退款&gt;</t>
  </si>
  <si>
    <t>Kappert/Jeremy Herman</t>
  </si>
  <si>
    <t>[比亚韦斯托克]比亚维斯托克特拉古塔 3 号酒店(Hotel Traugutta 3 Białystok)(43191791)</t>
  </si>
  <si>
    <t>豪华双人床房(至少连住2晚及以上)&lt;2人入住&gt;&lt;不退款&gt;</t>
  </si>
  <si>
    <t>Madecki/Maciej</t>
  </si>
  <si>
    <t>[迈尔斯堡海滩]弗拉明戈汽车旅馆(Flamingo Inn)(39996024)</t>
  </si>
  <si>
    <t>高效房（大床）(至少连住2晚及以上)&lt;2人入住&gt;&lt;不退款&gt;</t>
  </si>
  <si>
    <t>Bowski/Joe</t>
  </si>
  <si>
    <t>[西普谢瓦纳]范布伦酒店(Van Buren Hotel)(40066319)</t>
  </si>
  <si>
    <t>2张大床房(至少连住2晚及以上)&lt;2人入住&gt;&lt;不退款&gt;&lt;早餐&gt;</t>
  </si>
  <si>
    <t>Brown/Steve</t>
  </si>
  <si>
    <t>[杰克逊维尔]杰克逊维尔巴特勒大道/绍斯波恩特家乡套房酒店(Hometown Inn &amp; Suites Jacksonville Butler Blvd./Southpoint)(40029727)</t>
  </si>
  <si>
    <t>标准间1张大床&lt;2人入住&gt;&lt;不退款&gt;</t>
  </si>
  <si>
    <t>Hun/Kai  K A</t>
  </si>
  <si>
    <t>[曼谷]维瓦公寓(Viva Residence)(21544011)</t>
  </si>
  <si>
    <t>高级双床房&lt;2人入住&gt;&lt;不退款&gt;</t>
  </si>
  <si>
    <t>Tamkaongarm/Sawat</t>
  </si>
  <si>
    <t>，</t>
  </si>
  <si>
    <t>15565324370此单多收13.33待退回</t>
  </si>
  <si>
    <t>A210628111935481</t>
  </si>
  <si>
    <t>A210628112028109</t>
  </si>
  <si>
    <t>USD / THB 当前参考汇率: 31.889</t>
  </si>
  <si>
    <t>总计： 5111 USD/
162984.68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</si>
  <si>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</si>
  <si>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</si>
  <si>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</si>
  <si>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</si>
  <si>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</si>
  <si>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</si>
  <si>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</si>
  <si>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</si>
  <si>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</si>
  <si>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</si>
  <si>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</si>
  <si>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</si>
  <si>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</si>
  <si>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</si>
  <si>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</si>
  <si>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</si>
  <si>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</si>
  <si>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2021-06-25</t>
  </si>
  <si>
    <t>2171927</t>
  </si>
  <si>
    <t>维瓦公寓</t>
  </si>
  <si>
    <t>Tamkaongarm Sawat</t>
  </si>
  <si>
    <t>2021-06-27</t>
  </si>
  <si>
    <t>退房日周结</t>
  </si>
  <si>
    <t>207.53</t>
  </si>
  <si>
    <t>32.00</t>
  </si>
  <si>
    <t>0</t>
  </si>
  <si>
    <t>0.00</t>
  </si>
  <si>
    <t>携程国际直连(CIT)</t>
  </si>
  <si>
    <t>2021-06-25 16:46:06</t>
  </si>
  <si>
    <t>否</t>
  </si>
  <si>
    <t>汇智国际旅游发展有限公司</t>
  </si>
  <si>
    <t>直连</t>
  </si>
  <si>
    <t>2171074</t>
  </si>
  <si>
    <t>杰克逊维尔巴特勒大道/绍斯波恩特家乡套房酒店</t>
  </si>
  <si>
    <t>Hun Kai  K A</t>
  </si>
  <si>
    <t>1103.11</t>
  </si>
  <si>
    <t>170.00</t>
  </si>
  <si>
    <t>2021-06-25 00:43:47</t>
  </si>
  <si>
    <t>2021-06-24</t>
  </si>
  <si>
    <t>2169718</t>
  </si>
  <si>
    <t>范布伦酒店</t>
  </si>
  <si>
    <t>Brown Steve</t>
  </si>
  <si>
    <t>1953.16</t>
  </si>
  <si>
    <t>301.00</t>
  </si>
  <si>
    <t>2021-06-24 10:19:12</t>
  </si>
  <si>
    <t>2021-06-22</t>
  </si>
  <si>
    <t>2167566</t>
  </si>
  <si>
    <t>迈尔斯堡海滩火烈鸟 JE 度假酒店</t>
  </si>
  <si>
    <t>Bowski Joe</t>
  </si>
  <si>
    <t>2021-06-23</t>
  </si>
  <si>
    <t>1477.76</t>
  </si>
  <si>
    <t>228.00</t>
  </si>
  <si>
    <t>2021-06-22 20:33:44</t>
  </si>
  <si>
    <t>2166228</t>
  </si>
  <si>
    <t>比亚维斯托克特拉古塔 3 号酒店</t>
  </si>
  <si>
    <t>Madecki Maciej</t>
  </si>
  <si>
    <t>1075.91</t>
  </si>
  <si>
    <t>166.00</t>
  </si>
  <si>
    <t>2021-06-22 06:23:26</t>
  </si>
  <si>
    <t>2021-06-21</t>
  </si>
  <si>
    <t>2165978</t>
  </si>
  <si>
    <t>萨德伯里旅馆</t>
  </si>
  <si>
    <t>Kappert Jeremy Herman</t>
  </si>
  <si>
    <t>1888.28</t>
  </si>
  <si>
    <t>292.00</t>
  </si>
  <si>
    <t>2021-06-21 21:37:35</t>
  </si>
  <si>
    <t>2165588</t>
  </si>
  <si>
    <t>拉卡萨套房旅馆</t>
  </si>
  <si>
    <t>Bryant Edward</t>
  </si>
  <si>
    <t>543.20</t>
  </si>
  <si>
    <t>84.00</t>
  </si>
  <si>
    <t>2021-06-21 16:23:14</t>
  </si>
  <si>
    <t>2165092</t>
  </si>
  <si>
    <t>太平洋旅馆</t>
  </si>
  <si>
    <t>Dow Mitchell,Tucker Crista</t>
  </si>
  <si>
    <t>2580.21</t>
  </si>
  <si>
    <t>399.00</t>
  </si>
  <si>
    <t>2021-06-21 01:26:50</t>
  </si>
  <si>
    <t>2021-06-20</t>
  </si>
  <si>
    <t>2164989</t>
  </si>
  <si>
    <t>拉哈布拉港口套房酒店</t>
  </si>
  <si>
    <t>Palomarez Kathy</t>
  </si>
  <si>
    <t>1396.81</t>
  </si>
  <si>
    <t>216.00</t>
  </si>
  <si>
    <t>2021-06-20 22:38:43</t>
  </si>
  <si>
    <t>2164951</t>
  </si>
  <si>
    <t>舒适酒店</t>
  </si>
  <si>
    <t>Rious Dana Marie</t>
  </si>
  <si>
    <t>2198.68</t>
  </si>
  <si>
    <t>340.00</t>
  </si>
  <si>
    <t>2021-06-20 22:17:40</t>
  </si>
  <si>
    <t>2164644</t>
  </si>
  <si>
    <t>克里斯汀酒店</t>
  </si>
  <si>
    <t>Klevenfeldt May-Britt</t>
  </si>
  <si>
    <t>2021-06-26</t>
  </si>
  <si>
    <t>2353.88</t>
  </si>
  <si>
    <t>364.00</t>
  </si>
  <si>
    <t>2021-06-20 19:15:35</t>
  </si>
  <si>
    <t>2164007</t>
  </si>
  <si>
    <t>河别墅大酒店</t>
  </si>
  <si>
    <t>Mathieu Oscar</t>
  </si>
  <si>
    <t>918.27</t>
  </si>
  <si>
    <t>142.00</t>
  </si>
  <si>
    <t>2021-06-20 11:59:18</t>
  </si>
  <si>
    <t>2021-06-19</t>
  </si>
  <si>
    <t>2163467</t>
  </si>
  <si>
    <t>俱乐部酒店</t>
  </si>
  <si>
    <t>Cagnazzo Gianpaolo</t>
  </si>
  <si>
    <t>659.60</t>
  </si>
  <si>
    <t>102.00</t>
  </si>
  <si>
    <t>2021-06-19 21:10:54</t>
  </si>
  <si>
    <t>2162396</t>
  </si>
  <si>
    <t>艾斯酒店</t>
  </si>
  <si>
    <t>Crim Corey</t>
  </si>
  <si>
    <t>685.47</t>
  </si>
  <si>
    <t>106.00</t>
  </si>
  <si>
    <t>2021-06-19 10:28:16</t>
  </si>
  <si>
    <t>2162174</t>
  </si>
  <si>
    <t>速8莫克纳酒店</t>
  </si>
  <si>
    <t>Osisiogu Dinma</t>
  </si>
  <si>
    <t>1033.95</t>
  </si>
  <si>
    <t>160.00</t>
  </si>
  <si>
    <t>2021-06-19 01:05:29</t>
  </si>
  <si>
    <t>2021-06-18</t>
  </si>
  <si>
    <t>2161323</t>
  </si>
  <si>
    <t>阿尔根松酒店</t>
  </si>
  <si>
    <t>ZHANG JINLONG,Lai Haiwen</t>
  </si>
  <si>
    <t>1331.21</t>
  </si>
  <si>
    <t>206.00</t>
  </si>
  <si>
    <t>2021-06-18 14:58:51</t>
  </si>
  <si>
    <t>2160918</t>
  </si>
  <si>
    <t>圣彼得斯堡经济酒店</t>
  </si>
  <si>
    <t>Cordero Jomari</t>
  </si>
  <si>
    <t>3399.25</t>
  </si>
  <si>
    <t>526.02</t>
  </si>
  <si>
    <t>87.67</t>
  </si>
  <si>
    <t>-438</t>
  </si>
  <si>
    <t>-2832</t>
  </si>
  <si>
    <t>2021-06-18 02:13:33</t>
  </si>
  <si>
    <t>2021-06-17</t>
  </si>
  <si>
    <t>2159934</t>
  </si>
  <si>
    <t>槟城佩莱格兰德东方酒店</t>
  </si>
  <si>
    <t>Raza Nabilah</t>
  </si>
  <si>
    <t>615.55</t>
  </si>
  <si>
    <t>96.00</t>
  </si>
  <si>
    <t>2021-06-17 08:40:20</t>
  </si>
  <si>
    <t>2021-06-16</t>
  </si>
  <si>
    <t>2158644</t>
  </si>
  <si>
    <t>JIANG WEI,Lai Zhedan</t>
  </si>
  <si>
    <t>2644.63</t>
  </si>
  <si>
    <t>412.00</t>
  </si>
  <si>
    <t>2021-06-16 05:10:58</t>
  </si>
  <si>
    <t>2021-06-15</t>
  </si>
  <si>
    <t>2157713</t>
  </si>
  <si>
    <t>博览酒店</t>
  </si>
  <si>
    <t>Thomas Jimmy</t>
  </si>
  <si>
    <t>1045.16</t>
  </si>
  <si>
    <t>163.00</t>
  </si>
  <si>
    <t>2021-06-15 11:32:30</t>
  </si>
  <si>
    <t>2021-06-12</t>
  </si>
  <si>
    <t>2154669</t>
  </si>
  <si>
    <t>康瑟尔鲁昂 1 号酒店</t>
  </si>
  <si>
    <t>Smith Cory</t>
  </si>
  <si>
    <t>859.07</t>
  </si>
  <si>
    <t>134.00</t>
  </si>
  <si>
    <t>2021-06-12 06:37:56</t>
  </si>
  <si>
    <t>2021-06-08</t>
  </si>
  <si>
    <t>2150380</t>
  </si>
  <si>
    <t>豪德酒店</t>
  </si>
  <si>
    <t>HAN JAEKONG</t>
  </si>
  <si>
    <t>961.73</t>
  </si>
  <si>
    <t>150.00</t>
  </si>
  <si>
    <t>2021-06-08 23:34:06</t>
  </si>
  <si>
    <t>2021-06-07</t>
  </si>
  <si>
    <t>2148585</t>
  </si>
  <si>
    <t>巨浪旅馆</t>
  </si>
  <si>
    <t>Anderson Amanda Jo</t>
  </si>
  <si>
    <t>1140.80</t>
  </si>
  <si>
    <t>178.00</t>
  </si>
  <si>
    <t>2021-06-07 16:55:22</t>
  </si>
  <si>
    <t>2021-06-03</t>
  </si>
  <si>
    <t>2142699</t>
  </si>
  <si>
    <t>卡利斯奥洛会议中心套房菲布丽酒店</t>
  </si>
  <si>
    <t>Russom Morghan</t>
  </si>
  <si>
    <t>2513.24</t>
  </si>
  <si>
    <t>393.00</t>
  </si>
  <si>
    <t>2021-06-03 06:27:20</t>
  </si>
  <si>
    <t>2021-06-01</t>
  </si>
  <si>
    <t>2140421</t>
  </si>
  <si>
    <t>横滨皇家花园酒店</t>
  </si>
  <si>
    <t>wago kenichi</t>
  </si>
  <si>
    <t>1123.58</t>
  </si>
  <si>
    <t>176.00</t>
  </si>
  <si>
    <t>2021-06-01 15:17:40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</si>
</sst>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9" borderId="7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15335024676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44369</v>
      </c>
      <c r="G2" s="5">
        <v>44371</v>
      </c>
      <c r="H2" s="4">
        <v>1</v>
      </c>
      <c r="I2" s="4">
        <v>2</v>
      </c>
      <c r="J2" s="4">
        <v>2</v>
      </c>
      <c r="K2" s="4" t="s">
        <v>28</v>
      </c>
      <c r="L2" s="4">
        <v>176</v>
      </c>
      <c r="M2" s="4">
        <v>176</v>
      </c>
      <c r="N2" s="4" t="s">
        <v>29</v>
      </c>
      <c r="O2" s="4" t="s">
        <v>30</v>
      </c>
      <c r="P2" s="4" t="s">
        <v>31</v>
      </c>
      <c r="Q2" s="4">
        <v>0</v>
      </c>
      <c r="R2" s="7">
        <v>44348</v>
      </c>
      <c r="S2" s="5">
        <v>44375</v>
      </c>
      <c r="T2" s="4" t="s">
        <v>32</v>
      </c>
      <c r="U2" s="4">
        <v>176</v>
      </c>
      <c r="V2" s="4">
        <v>0</v>
      </c>
      <c r="W2" s="4">
        <v>0</v>
      </c>
      <c r="X2" s="4">
        <v>2140421</v>
      </c>
    </row>
    <row r="3" s="4" customFormat="1" spans="1:24">
      <c r="A3" s="4">
        <v>15336785691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44370</v>
      </c>
      <c r="G3" s="5">
        <v>44373</v>
      </c>
      <c r="H3" s="4">
        <v>1</v>
      </c>
      <c r="I3" s="4">
        <v>3</v>
      </c>
      <c r="J3" s="4">
        <v>3</v>
      </c>
      <c r="K3" s="4" t="s">
        <v>28</v>
      </c>
      <c r="L3" s="4">
        <v>393</v>
      </c>
      <c r="M3" s="4">
        <v>393</v>
      </c>
      <c r="N3" s="4" t="s">
        <v>35</v>
      </c>
      <c r="O3" s="4" t="s">
        <v>30</v>
      </c>
      <c r="P3" s="4" t="s">
        <v>31</v>
      </c>
      <c r="Q3" s="4">
        <v>0</v>
      </c>
      <c r="R3" s="7">
        <v>44350</v>
      </c>
      <c r="S3" s="5">
        <v>44375</v>
      </c>
      <c r="T3" s="4" t="s">
        <v>32</v>
      </c>
      <c r="U3" s="4">
        <v>393</v>
      </c>
      <c r="V3" s="4">
        <v>0</v>
      </c>
      <c r="W3" s="4">
        <v>0</v>
      </c>
      <c r="X3" s="4">
        <v>2142699</v>
      </c>
    </row>
    <row r="4" s="4" customFormat="1" spans="1:24">
      <c r="A4" s="4">
        <v>15540085902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44368</v>
      </c>
      <c r="G4" s="5">
        <v>44370</v>
      </c>
      <c r="H4" s="4">
        <v>1</v>
      </c>
      <c r="I4" s="4">
        <v>2</v>
      </c>
      <c r="J4" s="4">
        <v>2</v>
      </c>
      <c r="K4" s="4" t="s">
        <v>28</v>
      </c>
      <c r="L4" s="4">
        <v>178</v>
      </c>
      <c r="M4" s="4">
        <v>178</v>
      </c>
      <c r="N4" s="4" t="s">
        <v>38</v>
      </c>
      <c r="O4" s="4" t="s">
        <v>30</v>
      </c>
      <c r="P4" s="4" t="s">
        <v>31</v>
      </c>
      <c r="Q4" s="4">
        <v>0</v>
      </c>
      <c r="R4" s="7">
        <v>44354</v>
      </c>
      <c r="S4" s="5">
        <v>44375</v>
      </c>
      <c r="T4" s="4" t="s">
        <v>32</v>
      </c>
      <c r="U4" s="4">
        <v>178</v>
      </c>
      <c r="V4" s="4">
        <v>0</v>
      </c>
      <c r="W4" s="4">
        <v>0</v>
      </c>
      <c r="X4" s="4">
        <v>2148585</v>
      </c>
    </row>
    <row r="5" s="4" customFormat="1" spans="1:24">
      <c r="A5" s="4">
        <v>15543557181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44365</v>
      </c>
      <c r="G5" s="5">
        <v>44368</v>
      </c>
      <c r="H5" s="4">
        <v>1</v>
      </c>
      <c r="I5" s="4">
        <v>3</v>
      </c>
      <c r="J5" s="4">
        <v>3</v>
      </c>
      <c r="K5" s="4" t="s">
        <v>28</v>
      </c>
      <c r="L5" s="4">
        <v>150</v>
      </c>
      <c r="M5" s="4">
        <v>150</v>
      </c>
      <c r="N5" s="4" t="s">
        <v>41</v>
      </c>
      <c r="O5" s="4" t="s">
        <v>30</v>
      </c>
      <c r="P5" s="4" t="s">
        <v>31</v>
      </c>
      <c r="Q5" s="4">
        <v>0</v>
      </c>
      <c r="R5" s="7">
        <v>44355</v>
      </c>
      <c r="S5" s="5">
        <v>44375</v>
      </c>
      <c r="T5" s="4" t="s">
        <v>32</v>
      </c>
      <c r="U5" s="4">
        <v>150</v>
      </c>
      <c r="V5" s="4">
        <v>0</v>
      </c>
      <c r="W5" s="4">
        <v>0</v>
      </c>
      <c r="X5" s="4">
        <v>2150380</v>
      </c>
    </row>
    <row r="6" s="4" customFormat="1" spans="1:24">
      <c r="A6" s="4">
        <v>15548362679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44372</v>
      </c>
      <c r="G6" s="5">
        <v>44374</v>
      </c>
      <c r="H6" s="4">
        <v>1</v>
      </c>
      <c r="I6" s="4">
        <v>2</v>
      </c>
      <c r="J6" s="4">
        <v>2</v>
      </c>
      <c r="K6" s="4" t="s">
        <v>28</v>
      </c>
      <c r="L6" s="4">
        <v>134</v>
      </c>
      <c r="M6" s="4">
        <v>134</v>
      </c>
      <c r="N6" s="4" t="s">
        <v>44</v>
      </c>
      <c r="O6" s="4" t="s">
        <v>30</v>
      </c>
      <c r="P6" s="4" t="s">
        <v>31</v>
      </c>
      <c r="Q6" s="4">
        <v>0</v>
      </c>
      <c r="R6" s="7">
        <v>44359</v>
      </c>
      <c r="S6" s="5">
        <v>44375</v>
      </c>
      <c r="T6" s="4" t="s">
        <v>32</v>
      </c>
      <c r="U6" s="4">
        <v>134</v>
      </c>
      <c r="V6" s="4">
        <v>0</v>
      </c>
      <c r="W6" s="4">
        <v>0</v>
      </c>
      <c r="X6" s="4">
        <v>2154669</v>
      </c>
    </row>
    <row r="7" s="4" customFormat="1" spans="1:24">
      <c r="A7" s="4">
        <v>15551607588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44369</v>
      </c>
      <c r="G7" s="5">
        <v>44371</v>
      </c>
      <c r="H7" s="4">
        <v>1</v>
      </c>
      <c r="I7" s="4">
        <v>2</v>
      </c>
      <c r="J7" s="4">
        <v>2</v>
      </c>
      <c r="K7" s="4" t="s">
        <v>28</v>
      </c>
      <c r="L7" s="4">
        <v>202</v>
      </c>
      <c r="M7" s="4">
        <v>202</v>
      </c>
      <c r="N7" s="4" t="s">
        <v>47</v>
      </c>
      <c r="O7" s="4" t="s">
        <v>30</v>
      </c>
      <c r="P7" s="4" t="s">
        <v>31</v>
      </c>
      <c r="Q7" s="4">
        <v>0</v>
      </c>
      <c r="R7" s="7">
        <v>44362</v>
      </c>
      <c r="S7" s="5">
        <v>44375</v>
      </c>
      <c r="T7" s="4" t="s">
        <v>32</v>
      </c>
      <c r="U7" s="4">
        <v>202</v>
      </c>
      <c r="V7" s="4">
        <v>0</v>
      </c>
      <c r="W7" s="4">
        <v>0</v>
      </c>
      <c r="X7" s="4">
        <v>2157569</v>
      </c>
    </row>
    <row r="8" s="4" customFormat="1" spans="1:24">
      <c r="A8" s="4">
        <v>15551757267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44372</v>
      </c>
      <c r="G8" s="5">
        <v>44374</v>
      </c>
      <c r="H8" s="4">
        <v>1</v>
      </c>
      <c r="I8" s="4">
        <v>2</v>
      </c>
      <c r="J8" s="4">
        <v>2</v>
      </c>
      <c r="K8" s="4" t="s">
        <v>28</v>
      </c>
      <c r="L8" s="4">
        <v>163</v>
      </c>
      <c r="M8" s="4">
        <v>163</v>
      </c>
      <c r="N8" s="4" t="s">
        <v>50</v>
      </c>
      <c r="O8" s="4" t="s">
        <v>30</v>
      </c>
      <c r="P8" s="4" t="s">
        <v>31</v>
      </c>
      <c r="Q8" s="4">
        <v>0</v>
      </c>
      <c r="R8" s="7">
        <v>44362</v>
      </c>
      <c r="S8" s="5">
        <v>44375</v>
      </c>
      <c r="T8" s="4" t="s">
        <v>32</v>
      </c>
      <c r="U8" s="4">
        <v>163</v>
      </c>
      <c r="V8" s="4">
        <v>0</v>
      </c>
      <c r="W8" s="4">
        <v>0</v>
      </c>
      <c r="X8" s="4">
        <v>2157713</v>
      </c>
    </row>
    <row r="9" s="4" customFormat="1" spans="1:24">
      <c r="A9" s="4">
        <v>15552689179</v>
      </c>
      <c r="B9" s="4" t="s">
        <v>24</v>
      </c>
      <c r="C9" s="4" t="s">
        <v>25</v>
      </c>
      <c r="D9" s="4" t="s">
        <v>51</v>
      </c>
      <c r="E9" s="4" t="s">
        <v>52</v>
      </c>
      <c r="F9" s="5">
        <v>44369</v>
      </c>
      <c r="G9" s="5">
        <v>44373</v>
      </c>
      <c r="H9" s="4">
        <v>1</v>
      </c>
      <c r="I9" s="4">
        <v>4</v>
      </c>
      <c r="J9" s="4">
        <v>4</v>
      </c>
      <c r="K9" s="4" t="s">
        <v>28</v>
      </c>
      <c r="L9" s="4">
        <v>412</v>
      </c>
      <c r="M9" s="4">
        <v>412</v>
      </c>
      <c r="N9" s="4" t="s">
        <v>53</v>
      </c>
      <c r="O9" s="4" t="s">
        <v>30</v>
      </c>
      <c r="P9" s="4" t="s">
        <v>31</v>
      </c>
      <c r="Q9" s="4">
        <v>0</v>
      </c>
      <c r="R9" s="7">
        <v>44363</v>
      </c>
      <c r="S9" s="5">
        <v>44375</v>
      </c>
      <c r="T9" s="4" t="s">
        <v>32</v>
      </c>
      <c r="U9" s="4">
        <v>412</v>
      </c>
      <c r="V9" s="4">
        <v>0</v>
      </c>
      <c r="W9" s="4">
        <v>0</v>
      </c>
      <c r="X9" s="4">
        <v>2158644</v>
      </c>
    </row>
    <row r="10" s="4" customFormat="1" spans="1:24">
      <c r="A10" s="4">
        <v>15551607588</v>
      </c>
      <c r="B10" s="4" t="s">
        <v>24</v>
      </c>
      <c r="C10" s="4" t="s">
        <v>54</v>
      </c>
      <c r="D10" s="4" t="s">
        <v>45</v>
      </c>
      <c r="E10" s="4" t="s">
        <v>46</v>
      </c>
      <c r="F10" s="5">
        <v>44369</v>
      </c>
      <c r="G10" s="5">
        <v>44371</v>
      </c>
      <c r="H10" s="4">
        <v>1</v>
      </c>
      <c r="I10" s="4">
        <v>2</v>
      </c>
      <c r="J10" s="4">
        <v>2</v>
      </c>
      <c r="K10" s="4" t="s">
        <v>28</v>
      </c>
      <c r="L10" s="4">
        <v>-202</v>
      </c>
      <c r="M10" s="4">
        <v>-202</v>
      </c>
      <c r="N10" s="4" t="s">
        <v>47</v>
      </c>
      <c r="O10" s="4" t="s">
        <v>30</v>
      </c>
      <c r="P10" s="4" t="s">
        <v>31</v>
      </c>
      <c r="Q10" s="4">
        <v>0</v>
      </c>
      <c r="R10" s="7">
        <v>44362</v>
      </c>
      <c r="S10" s="5">
        <v>44375</v>
      </c>
      <c r="T10" s="4" t="s">
        <v>32</v>
      </c>
      <c r="U10" s="4">
        <v>-202</v>
      </c>
      <c r="V10" s="4">
        <v>0</v>
      </c>
      <c r="W10" s="4">
        <v>0</v>
      </c>
      <c r="X10" s="4">
        <v>2157569</v>
      </c>
    </row>
    <row r="11" s="4" customFormat="1" spans="1:24">
      <c r="A11" s="4">
        <v>15557384065</v>
      </c>
      <c r="B11" s="4" t="s">
        <v>24</v>
      </c>
      <c r="C11" s="4" t="s">
        <v>25</v>
      </c>
      <c r="D11" s="4" t="s">
        <v>55</v>
      </c>
      <c r="E11" s="4" t="s">
        <v>56</v>
      </c>
      <c r="F11" s="5">
        <v>44364</v>
      </c>
      <c r="G11" s="5">
        <v>44368</v>
      </c>
      <c r="H11" s="4">
        <v>1</v>
      </c>
      <c r="I11" s="4">
        <v>4</v>
      </c>
      <c r="J11" s="4">
        <v>4</v>
      </c>
      <c r="K11" s="4" t="s">
        <v>28</v>
      </c>
      <c r="L11" s="4">
        <v>96</v>
      </c>
      <c r="M11" s="4">
        <v>96</v>
      </c>
      <c r="N11" s="4" t="s">
        <v>57</v>
      </c>
      <c r="O11" s="4" t="s">
        <v>30</v>
      </c>
      <c r="P11" s="4" t="s">
        <v>31</v>
      </c>
      <c r="Q11" s="4">
        <v>0</v>
      </c>
      <c r="R11" s="7">
        <v>44364</v>
      </c>
      <c r="S11" s="5">
        <v>44375</v>
      </c>
      <c r="T11" s="4" t="s">
        <v>32</v>
      </c>
      <c r="U11" s="4">
        <v>96</v>
      </c>
      <c r="V11" s="4">
        <v>0</v>
      </c>
      <c r="W11" s="4">
        <v>0</v>
      </c>
      <c r="X11" s="4">
        <v>2159934</v>
      </c>
    </row>
    <row r="12" s="4" customFormat="1" spans="1:24">
      <c r="A12" s="4">
        <v>15565324370</v>
      </c>
      <c r="B12" s="4" t="s">
        <v>24</v>
      </c>
      <c r="C12" s="4" t="s">
        <v>25</v>
      </c>
      <c r="D12" s="4" t="s">
        <v>58</v>
      </c>
      <c r="E12" s="4" t="s">
        <v>59</v>
      </c>
      <c r="F12" s="5">
        <v>44366</v>
      </c>
      <c r="G12" s="5">
        <v>44372</v>
      </c>
      <c r="H12" s="4">
        <v>1</v>
      </c>
      <c r="I12" s="4">
        <v>6</v>
      </c>
      <c r="J12" s="4">
        <v>6</v>
      </c>
      <c r="K12" s="4" t="s">
        <v>28</v>
      </c>
      <c r="L12" s="4">
        <v>526</v>
      </c>
      <c r="M12" s="4">
        <v>526</v>
      </c>
      <c r="N12" s="4" t="s">
        <v>60</v>
      </c>
      <c r="O12" s="4" t="s">
        <v>30</v>
      </c>
      <c r="P12" s="4" t="s">
        <v>31</v>
      </c>
      <c r="Q12" s="4">
        <v>0</v>
      </c>
      <c r="R12" s="7">
        <v>44365</v>
      </c>
      <c r="S12" s="5">
        <v>44375</v>
      </c>
      <c r="T12" s="4" t="s">
        <v>32</v>
      </c>
      <c r="U12" s="4">
        <v>526</v>
      </c>
      <c r="V12" s="4">
        <v>0</v>
      </c>
      <c r="W12" s="4">
        <v>0</v>
      </c>
      <c r="X12" s="4">
        <v>2160918</v>
      </c>
    </row>
    <row r="13" s="4" customFormat="1" spans="1:24">
      <c r="A13" s="4">
        <v>15567312780</v>
      </c>
      <c r="B13" s="4" t="s">
        <v>24</v>
      </c>
      <c r="C13" s="4" t="s">
        <v>25</v>
      </c>
      <c r="D13" s="4" t="s">
        <v>51</v>
      </c>
      <c r="E13" s="4" t="s">
        <v>52</v>
      </c>
      <c r="F13" s="5">
        <v>44371</v>
      </c>
      <c r="G13" s="5">
        <v>44373</v>
      </c>
      <c r="H13" s="4">
        <v>1</v>
      </c>
      <c r="I13" s="4">
        <v>2</v>
      </c>
      <c r="J13" s="4">
        <v>2</v>
      </c>
      <c r="K13" s="4" t="s">
        <v>28</v>
      </c>
      <c r="L13" s="4">
        <v>206</v>
      </c>
      <c r="M13" s="4">
        <v>206</v>
      </c>
      <c r="N13" s="4" t="s">
        <v>61</v>
      </c>
      <c r="O13" s="4" t="s">
        <v>30</v>
      </c>
      <c r="P13" s="4" t="s">
        <v>31</v>
      </c>
      <c r="Q13" s="4">
        <v>0</v>
      </c>
      <c r="R13" s="7">
        <v>44365</v>
      </c>
      <c r="S13" s="5">
        <v>44375</v>
      </c>
      <c r="T13" s="4" t="s">
        <v>32</v>
      </c>
      <c r="U13" s="4">
        <v>206</v>
      </c>
      <c r="V13" s="4">
        <v>0</v>
      </c>
      <c r="W13" s="4">
        <v>0</v>
      </c>
      <c r="X13" s="4">
        <v>2161323</v>
      </c>
    </row>
    <row r="14" s="4" customFormat="1" spans="1:24">
      <c r="A14" s="4">
        <v>15571362640</v>
      </c>
      <c r="B14" s="4" t="s">
        <v>24</v>
      </c>
      <c r="C14" s="4" t="s">
        <v>25</v>
      </c>
      <c r="D14" s="4" t="s">
        <v>62</v>
      </c>
      <c r="E14" s="4" t="s">
        <v>63</v>
      </c>
      <c r="F14" s="5">
        <v>44372</v>
      </c>
      <c r="G14" s="5">
        <v>44374</v>
      </c>
      <c r="H14" s="4">
        <v>1</v>
      </c>
      <c r="I14" s="4">
        <v>2</v>
      </c>
      <c r="J14" s="4">
        <v>2</v>
      </c>
      <c r="K14" s="4" t="s">
        <v>28</v>
      </c>
      <c r="L14" s="4">
        <v>332</v>
      </c>
      <c r="M14" s="4">
        <v>332</v>
      </c>
      <c r="N14" s="4" t="s">
        <v>64</v>
      </c>
      <c r="O14" s="4" t="s">
        <v>30</v>
      </c>
      <c r="P14" s="4" t="s">
        <v>31</v>
      </c>
      <c r="Q14" s="4">
        <v>0</v>
      </c>
      <c r="R14" s="7">
        <v>44365</v>
      </c>
      <c r="S14" s="5">
        <v>44375</v>
      </c>
      <c r="T14" s="4" t="s">
        <v>32</v>
      </c>
      <c r="U14" s="4">
        <v>332</v>
      </c>
      <c r="V14" s="4">
        <v>0</v>
      </c>
      <c r="W14" s="4">
        <v>0</v>
      </c>
      <c r="X14" s="4">
        <v>2161471</v>
      </c>
    </row>
    <row r="15" s="4" customFormat="1" spans="1:24">
      <c r="A15" s="4">
        <v>15571362640</v>
      </c>
      <c r="B15" s="4" t="s">
        <v>24</v>
      </c>
      <c r="C15" s="4" t="s">
        <v>54</v>
      </c>
      <c r="D15" s="4" t="s">
        <v>62</v>
      </c>
      <c r="E15" s="4" t="s">
        <v>63</v>
      </c>
      <c r="F15" s="5">
        <v>44372</v>
      </c>
      <c r="G15" s="5">
        <v>44374</v>
      </c>
      <c r="H15" s="4">
        <v>1</v>
      </c>
      <c r="I15" s="4">
        <v>2</v>
      </c>
      <c r="J15" s="4">
        <v>2</v>
      </c>
      <c r="K15" s="4" t="s">
        <v>28</v>
      </c>
      <c r="L15" s="4">
        <v>-332</v>
      </c>
      <c r="M15" s="4">
        <v>-332</v>
      </c>
      <c r="N15" s="4" t="s">
        <v>64</v>
      </c>
      <c r="O15" s="4" t="s">
        <v>30</v>
      </c>
      <c r="P15" s="4" t="s">
        <v>31</v>
      </c>
      <c r="Q15" s="4">
        <v>0</v>
      </c>
      <c r="R15" s="7">
        <v>44365</v>
      </c>
      <c r="S15" s="5">
        <v>44375</v>
      </c>
      <c r="T15" s="4" t="s">
        <v>32</v>
      </c>
      <c r="U15" s="4">
        <v>-332</v>
      </c>
      <c r="V15" s="4">
        <v>0</v>
      </c>
      <c r="W15" s="4">
        <v>0</v>
      </c>
      <c r="X15" s="4">
        <v>2161471</v>
      </c>
    </row>
    <row r="16" s="4" customFormat="1" spans="1:24">
      <c r="A16" s="4">
        <v>15565324370</v>
      </c>
      <c r="B16" s="4" t="s">
        <v>24</v>
      </c>
      <c r="C16" s="4" t="s">
        <v>65</v>
      </c>
      <c r="D16" s="4" t="s">
        <v>58</v>
      </c>
      <c r="E16" s="4" t="s">
        <v>59</v>
      </c>
      <c r="F16" s="5">
        <v>44366</v>
      </c>
      <c r="G16" s="5">
        <v>44372</v>
      </c>
      <c r="H16" s="4">
        <v>1</v>
      </c>
      <c r="I16" s="4">
        <v>6</v>
      </c>
      <c r="J16" s="4">
        <v>6</v>
      </c>
      <c r="K16" s="4" t="s">
        <v>28</v>
      </c>
      <c r="L16" s="4">
        <v>-425</v>
      </c>
      <c r="M16" s="4">
        <v>-425</v>
      </c>
      <c r="N16" s="4" t="s">
        <v>60</v>
      </c>
      <c r="O16" s="4" t="s">
        <v>30</v>
      </c>
      <c r="P16" s="4" t="s">
        <v>31</v>
      </c>
      <c r="Q16" s="4">
        <v>0</v>
      </c>
      <c r="R16" s="7">
        <v>44365</v>
      </c>
      <c r="S16" s="5">
        <v>44375</v>
      </c>
      <c r="T16" s="4" t="s">
        <v>32</v>
      </c>
      <c r="U16" s="4">
        <v>-425</v>
      </c>
      <c r="V16" s="4">
        <v>0</v>
      </c>
      <c r="W16" s="4">
        <v>0</v>
      </c>
      <c r="X16" s="4">
        <v>2160918</v>
      </c>
    </row>
    <row r="17" s="4" customFormat="1" spans="1:24">
      <c r="A17" s="4">
        <v>15574017996</v>
      </c>
      <c r="B17" s="4" t="s">
        <v>24</v>
      </c>
      <c r="C17" s="4" t="s">
        <v>25</v>
      </c>
      <c r="D17" s="4" t="s">
        <v>66</v>
      </c>
      <c r="E17" s="4" t="s">
        <v>67</v>
      </c>
      <c r="F17" s="5">
        <v>44372</v>
      </c>
      <c r="G17" s="5">
        <v>44374</v>
      </c>
      <c r="H17" s="4">
        <v>1</v>
      </c>
      <c r="I17" s="4">
        <v>2</v>
      </c>
      <c r="J17" s="4">
        <v>2</v>
      </c>
      <c r="K17" s="4" t="s">
        <v>28</v>
      </c>
      <c r="L17" s="4">
        <v>160</v>
      </c>
      <c r="M17" s="4">
        <v>160</v>
      </c>
      <c r="N17" s="4" t="s">
        <v>68</v>
      </c>
      <c r="O17" s="4" t="s">
        <v>30</v>
      </c>
      <c r="P17" s="4" t="s">
        <v>31</v>
      </c>
      <c r="Q17" s="4">
        <v>0</v>
      </c>
      <c r="R17" s="7">
        <v>44366</v>
      </c>
      <c r="S17" s="5">
        <v>44375</v>
      </c>
      <c r="T17" s="4" t="s">
        <v>32</v>
      </c>
      <c r="U17" s="4">
        <v>160</v>
      </c>
      <c r="V17" s="4">
        <v>0</v>
      </c>
      <c r="W17" s="4">
        <v>0</v>
      </c>
      <c r="X17" s="4">
        <v>2162174</v>
      </c>
    </row>
    <row r="18" s="4" customFormat="1" spans="1:24">
      <c r="A18" s="4">
        <v>15574870048</v>
      </c>
      <c r="B18" s="4" t="s">
        <v>24</v>
      </c>
      <c r="C18" s="4" t="s">
        <v>25</v>
      </c>
      <c r="D18" s="4" t="s">
        <v>69</v>
      </c>
      <c r="E18" s="4" t="s">
        <v>70</v>
      </c>
      <c r="F18" s="5">
        <v>44366</v>
      </c>
      <c r="G18" s="5">
        <v>44368</v>
      </c>
      <c r="H18" s="4">
        <v>1</v>
      </c>
      <c r="I18" s="4">
        <v>2</v>
      </c>
      <c r="J18" s="4">
        <v>2</v>
      </c>
      <c r="K18" s="4" t="s">
        <v>28</v>
      </c>
      <c r="L18" s="4">
        <v>106</v>
      </c>
      <c r="M18" s="4">
        <v>106</v>
      </c>
      <c r="N18" s="4" t="s">
        <v>71</v>
      </c>
      <c r="O18" s="4" t="s">
        <v>30</v>
      </c>
      <c r="P18" s="4" t="s">
        <v>31</v>
      </c>
      <c r="Q18" s="4">
        <v>0</v>
      </c>
      <c r="R18" s="7">
        <v>44366</v>
      </c>
      <c r="S18" s="5">
        <v>44375</v>
      </c>
      <c r="T18" s="4" t="s">
        <v>32</v>
      </c>
      <c r="U18" s="4">
        <v>106</v>
      </c>
      <c r="V18" s="4">
        <v>0</v>
      </c>
      <c r="W18" s="4">
        <v>0</v>
      </c>
      <c r="X18" s="4">
        <v>2162396</v>
      </c>
    </row>
    <row r="19" s="4" customFormat="1" spans="1:24">
      <c r="A19" s="4">
        <v>15580308978</v>
      </c>
      <c r="B19" s="4" t="s">
        <v>24</v>
      </c>
      <c r="C19" s="4" t="s">
        <v>25</v>
      </c>
      <c r="D19" s="4" t="s">
        <v>72</v>
      </c>
      <c r="E19" s="4" t="s">
        <v>73</v>
      </c>
      <c r="F19" s="5">
        <v>44366</v>
      </c>
      <c r="G19" s="5">
        <v>44368</v>
      </c>
      <c r="H19" s="4">
        <v>1</v>
      </c>
      <c r="I19" s="4">
        <v>2</v>
      </c>
      <c r="J19" s="4">
        <v>2</v>
      </c>
      <c r="K19" s="4" t="s">
        <v>28</v>
      </c>
      <c r="L19" s="4">
        <v>102</v>
      </c>
      <c r="M19" s="4">
        <v>102</v>
      </c>
      <c r="N19" s="4" t="s">
        <v>74</v>
      </c>
      <c r="O19" s="4" t="s">
        <v>30</v>
      </c>
      <c r="P19" s="4" t="s">
        <v>31</v>
      </c>
      <c r="Q19" s="4">
        <v>0</v>
      </c>
      <c r="R19" s="7">
        <v>44366</v>
      </c>
      <c r="S19" s="5">
        <v>44375</v>
      </c>
      <c r="T19" s="4" t="s">
        <v>32</v>
      </c>
      <c r="U19" s="4">
        <v>102</v>
      </c>
      <c r="V19" s="4">
        <v>0</v>
      </c>
      <c r="W19" s="4">
        <v>0</v>
      </c>
      <c r="X19" s="4">
        <v>2163467</v>
      </c>
    </row>
    <row r="20" s="4" customFormat="1" spans="1:24">
      <c r="A20" s="4">
        <v>15582295501</v>
      </c>
      <c r="B20" s="4" t="s">
        <v>24</v>
      </c>
      <c r="C20" s="4" t="s">
        <v>25</v>
      </c>
      <c r="D20" s="4" t="s">
        <v>75</v>
      </c>
      <c r="E20" s="4" t="s">
        <v>76</v>
      </c>
      <c r="F20" s="5">
        <v>44368</v>
      </c>
      <c r="G20" s="5">
        <v>44370</v>
      </c>
      <c r="H20" s="4">
        <v>1</v>
      </c>
      <c r="I20" s="4">
        <v>2</v>
      </c>
      <c r="J20" s="4">
        <v>2</v>
      </c>
      <c r="K20" s="4" t="s">
        <v>28</v>
      </c>
      <c r="L20" s="4">
        <v>142</v>
      </c>
      <c r="M20" s="4">
        <v>142</v>
      </c>
      <c r="N20" s="4" t="s">
        <v>77</v>
      </c>
      <c r="O20" s="4" t="s">
        <v>30</v>
      </c>
      <c r="P20" s="4" t="s">
        <v>31</v>
      </c>
      <c r="Q20" s="4">
        <v>0</v>
      </c>
      <c r="R20" s="7">
        <v>44367</v>
      </c>
      <c r="S20" s="5">
        <v>44375</v>
      </c>
      <c r="T20" s="4" t="s">
        <v>32</v>
      </c>
      <c r="U20" s="4">
        <v>142</v>
      </c>
      <c r="V20" s="4">
        <v>0</v>
      </c>
      <c r="W20" s="4">
        <v>0</v>
      </c>
      <c r="X20" s="4">
        <v>2164007</v>
      </c>
    </row>
    <row r="21" s="4" customFormat="1" spans="1:24">
      <c r="A21" s="4">
        <v>15586994004</v>
      </c>
      <c r="B21" s="4" t="s">
        <v>24</v>
      </c>
      <c r="C21" s="4" t="s">
        <v>25</v>
      </c>
      <c r="D21" s="4" t="s">
        <v>78</v>
      </c>
      <c r="E21" s="4" t="s">
        <v>79</v>
      </c>
      <c r="F21" s="5">
        <v>44371</v>
      </c>
      <c r="G21" s="5">
        <v>44373</v>
      </c>
      <c r="H21" s="4">
        <v>1</v>
      </c>
      <c r="I21" s="4">
        <v>2</v>
      </c>
      <c r="J21" s="4">
        <v>2</v>
      </c>
      <c r="K21" s="4" t="s">
        <v>28</v>
      </c>
      <c r="L21" s="4">
        <v>364</v>
      </c>
      <c r="M21" s="4">
        <v>364</v>
      </c>
      <c r="N21" s="4" t="s">
        <v>80</v>
      </c>
      <c r="O21" s="4" t="s">
        <v>30</v>
      </c>
      <c r="P21" s="4" t="s">
        <v>31</v>
      </c>
      <c r="Q21" s="4">
        <v>0</v>
      </c>
      <c r="R21" s="7">
        <v>44367</v>
      </c>
      <c r="S21" s="5">
        <v>44375</v>
      </c>
      <c r="T21" s="4" t="s">
        <v>32</v>
      </c>
      <c r="U21" s="4">
        <v>364</v>
      </c>
      <c r="V21" s="4">
        <v>0</v>
      </c>
      <c r="W21" s="4">
        <v>0</v>
      </c>
      <c r="X21" s="4">
        <v>2164644</v>
      </c>
    </row>
    <row r="22" s="4" customFormat="1" spans="1:24">
      <c r="A22" s="4">
        <v>15587763421</v>
      </c>
      <c r="B22" s="4" t="s">
        <v>24</v>
      </c>
      <c r="C22" s="4" t="s">
        <v>25</v>
      </c>
      <c r="D22" s="4" t="s">
        <v>81</v>
      </c>
      <c r="E22" s="4" t="s">
        <v>82</v>
      </c>
      <c r="F22" s="5">
        <v>44372</v>
      </c>
      <c r="G22" s="5">
        <v>44374</v>
      </c>
      <c r="H22" s="4">
        <v>1</v>
      </c>
      <c r="I22" s="4">
        <v>2</v>
      </c>
      <c r="J22" s="4">
        <v>2</v>
      </c>
      <c r="K22" s="4" t="s">
        <v>28</v>
      </c>
      <c r="L22" s="4">
        <v>340</v>
      </c>
      <c r="M22" s="4">
        <v>340</v>
      </c>
      <c r="N22" s="4" t="s">
        <v>83</v>
      </c>
      <c r="O22" s="4" t="s">
        <v>30</v>
      </c>
      <c r="P22" s="4" t="s">
        <v>31</v>
      </c>
      <c r="Q22" s="4">
        <v>0</v>
      </c>
      <c r="R22" s="7">
        <v>44367</v>
      </c>
      <c r="S22" s="5">
        <v>44375</v>
      </c>
      <c r="T22" s="4" t="s">
        <v>32</v>
      </c>
      <c r="U22" s="4">
        <v>340</v>
      </c>
      <c r="V22" s="4">
        <v>0</v>
      </c>
      <c r="W22" s="4">
        <v>0</v>
      </c>
      <c r="X22" s="4">
        <v>2164951</v>
      </c>
    </row>
    <row r="23" s="4" customFormat="1" spans="1:24">
      <c r="A23" s="4">
        <v>15587845454</v>
      </c>
      <c r="B23" s="4" t="s">
        <v>24</v>
      </c>
      <c r="C23" s="4" t="s">
        <v>25</v>
      </c>
      <c r="D23" s="4" t="s">
        <v>84</v>
      </c>
      <c r="E23" s="4" t="s">
        <v>85</v>
      </c>
      <c r="F23" s="5">
        <v>44367</v>
      </c>
      <c r="G23" s="5">
        <v>44370</v>
      </c>
      <c r="H23" s="4">
        <v>1</v>
      </c>
      <c r="I23" s="4">
        <v>3</v>
      </c>
      <c r="J23" s="4">
        <v>3</v>
      </c>
      <c r="K23" s="4" t="s">
        <v>28</v>
      </c>
      <c r="L23" s="4">
        <v>216</v>
      </c>
      <c r="M23" s="4">
        <v>216</v>
      </c>
      <c r="N23" s="4" t="s">
        <v>86</v>
      </c>
      <c r="O23" s="4" t="s">
        <v>30</v>
      </c>
      <c r="P23" s="4" t="s">
        <v>31</v>
      </c>
      <c r="Q23" s="4">
        <v>0</v>
      </c>
      <c r="R23" s="7">
        <v>44367</v>
      </c>
      <c r="S23" s="5">
        <v>44375</v>
      </c>
      <c r="T23" s="4" t="s">
        <v>32</v>
      </c>
      <c r="U23" s="4">
        <v>216</v>
      </c>
      <c r="V23" s="4">
        <v>0</v>
      </c>
      <c r="W23" s="4">
        <v>0</v>
      </c>
      <c r="X23" s="4">
        <v>2164989</v>
      </c>
    </row>
    <row r="24" s="4" customFormat="1" spans="1:24">
      <c r="A24" s="4">
        <v>15588311117</v>
      </c>
      <c r="B24" s="4" t="s">
        <v>24</v>
      </c>
      <c r="C24" s="4" t="s">
        <v>25</v>
      </c>
      <c r="D24" s="4" t="s">
        <v>87</v>
      </c>
      <c r="E24" s="4" t="s">
        <v>88</v>
      </c>
      <c r="F24" s="5">
        <v>44368</v>
      </c>
      <c r="G24" s="5">
        <v>44370</v>
      </c>
      <c r="H24" s="4">
        <v>1</v>
      </c>
      <c r="I24" s="4">
        <v>2</v>
      </c>
      <c r="J24" s="4">
        <v>2</v>
      </c>
      <c r="K24" s="4" t="s">
        <v>28</v>
      </c>
      <c r="L24" s="4">
        <v>399</v>
      </c>
      <c r="M24" s="4">
        <v>399</v>
      </c>
      <c r="N24" s="4" t="s">
        <v>89</v>
      </c>
      <c r="O24" s="4" t="s">
        <v>30</v>
      </c>
      <c r="P24" s="4" t="s">
        <v>31</v>
      </c>
      <c r="Q24" s="4">
        <v>0</v>
      </c>
      <c r="R24" s="7">
        <v>44368</v>
      </c>
      <c r="S24" s="5">
        <v>44375</v>
      </c>
      <c r="T24" s="4" t="s">
        <v>32</v>
      </c>
      <c r="U24" s="4">
        <v>399</v>
      </c>
      <c r="V24" s="4">
        <v>0</v>
      </c>
      <c r="W24" s="4">
        <v>0</v>
      </c>
      <c r="X24" s="4">
        <v>2165092</v>
      </c>
    </row>
    <row r="25" s="4" customFormat="1" spans="1:24">
      <c r="A25" s="4">
        <v>15590519749</v>
      </c>
      <c r="B25" s="4" t="s">
        <v>24</v>
      </c>
      <c r="C25" s="4" t="s">
        <v>25</v>
      </c>
      <c r="D25" s="4" t="s">
        <v>90</v>
      </c>
      <c r="E25" s="4" t="s">
        <v>91</v>
      </c>
      <c r="F25" s="5">
        <v>44368</v>
      </c>
      <c r="G25" s="5">
        <v>44370</v>
      </c>
      <c r="H25" s="4">
        <v>1</v>
      </c>
      <c r="I25" s="4">
        <v>2</v>
      </c>
      <c r="J25" s="4">
        <v>2</v>
      </c>
      <c r="K25" s="4" t="s">
        <v>28</v>
      </c>
      <c r="L25" s="4">
        <v>84</v>
      </c>
      <c r="M25" s="4">
        <v>84</v>
      </c>
      <c r="N25" s="4" t="s">
        <v>92</v>
      </c>
      <c r="O25" s="4" t="s">
        <v>30</v>
      </c>
      <c r="P25" s="4" t="s">
        <v>31</v>
      </c>
      <c r="Q25" s="4">
        <v>0</v>
      </c>
      <c r="R25" s="7">
        <v>44368</v>
      </c>
      <c r="S25" s="5">
        <v>44375</v>
      </c>
      <c r="T25" s="4" t="s">
        <v>32</v>
      </c>
      <c r="U25" s="4">
        <v>84</v>
      </c>
      <c r="V25" s="4">
        <v>0</v>
      </c>
      <c r="W25" s="4">
        <v>0</v>
      </c>
      <c r="X25" s="4">
        <v>2165588</v>
      </c>
    </row>
    <row r="26" s="4" customFormat="1" spans="1:24">
      <c r="A26" s="4">
        <v>15594998664</v>
      </c>
      <c r="B26" s="4" t="s">
        <v>24</v>
      </c>
      <c r="C26" s="4" t="s">
        <v>25</v>
      </c>
      <c r="D26" s="4" t="s">
        <v>93</v>
      </c>
      <c r="E26" s="4" t="s">
        <v>94</v>
      </c>
      <c r="F26" s="5">
        <v>44368</v>
      </c>
      <c r="G26" s="5">
        <v>44372</v>
      </c>
      <c r="H26" s="4">
        <v>1</v>
      </c>
      <c r="I26" s="4">
        <v>4</v>
      </c>
      <c r="J26" s="4">
        <v>4</v>
      </c>
      <c r="K26" s="4" t="s">
        <v>28</v>
      </c>
      <c r="L26" s="4">
        <v>292</v>
      </c>
      <c r="M26" s="4">
        <v>292</v>
      </c>
      <c r="N26" s="4" t="s">
        <v>95</v>
      </c>
      <c r="O26" s="4" t="s">
        <v>30</v>
      </c>
      <c r="P26" s="4" t="s">
        <v>31</v>
      </c>
      <c r="Q26" s="4">
        <v>0</v>
      </c>
      <c r="R26" s="7">
        <v>44368</v>
      </c>
      <c r="S26" s="5">
        <v>44375</v>
      </c>
      <c r="T26" s="4" t="s">
        <v>32</v>
      </c>
      <c r="U26" s="4">
        <v>292</v>
      </c>
      <c r="V26" s="4">
        <v>0</v>
      </c>
      <c r="W26" s="4">
        <v>0</v>
      </c>
      <c r="X26" s="4">
        <v>2165978</v>
      </c>
    </row>
    <row r="27" s="4" customFormat="1" spans="1:24">
      <c r="A27" s="4">
        <v>15595992646</v>
      </c>
      <c r="B27" s="4" t="s">
        <v>24</v>
      </c>
      <c r="C27" s="4" t="s">
        <v>25</v>
      </c>
      <c r="D27" s="4" t="s">
        <v>96</v>
      </c>
      <c r="E27" s="4" t="s">
        <v>97</v>
      </c>
      <c r="F27" s="5">
        <v>44369</v>
      </c>
      <c r="G27" s="5">
        <v>44371</v>
      </c>
      <c r="H27" s="4">
        <v>1</v>
      </c>
      <c r="I27" s="4">
        <v>2</v>
      </c>
      <c r="J27" s="4">
        <v>2</v>
      </c>
      <c r="K27" s="4" t="s">
        <v>28</v>
      </c>
      <c r="L27" s="4">
        <v>166</v>
      </c>
      <c r="M27" s="4">
        <v>166</v>
      </c>
      <c r="N27" s="4" t="s">
        <v>98</v>
      </c>
      <c r="O27" s="4" t="s">
        <v>30</v>
      </c>
      <c r="P27" s="4" t="s">
        <v>31</v>
      </c>
      <c r="Q27" s="4">
        <v>0</v>
      </c>
      <c r="R27" s="7">
        <v>44369</v>
      </c>
      <c r="S27" s="5">
        <v>44375</v>
      </c>
      <c r="T27" s="4" t="s">
        <v>32</v>
      </c>
      <c r="U27" s="4">
        <v>166</v>
      </c>
      <c r="V27" s="4">
        <v>0</v>
      </c>
      <c r="W27" s="4">
        <v>0</v>
      </c>
      <c r="X27" s="4">
        <v>2166228</v>
      </c>
    </row>
    <row r="28" s="4" customFormat="1" spans="1:24">
      <c r="A28" s="4">
        <v>15602218054</v>
      </c>
      <c r="B28" s="4" t="s">
        <v>24</v>
      </c>
      <c r="C28" s="4" t="s">
        <v>25</v>
      </c>
      <c r="D28" s="4" t="s">
        <v>99</v>
      </c>
      <c r="E28" s="4" t="s">
        <v>100</v>
      </c>
      <c r="F28" s="5">
        <v>44370</v>
      </c>
      <c r="G28" s="5">
        <v>44372</v>
      </c>
      <c r="H28" s="4">
        <v>1</v>
      </c>
      <c r="I28" s="4">
        <v>2</v>
      </c>
      <c r="J28" s="4">
        <v>2</v>
      </c>
      <c r="K28" s="4" t="s">
        <v>28</v>
      </c>
      <c r="L28" s="4">
        <v>228</v>
      </c>
      <c r="M28" s="4">
        <v>228</v>
      </c>
      <c r="N28" s="4" t="s">
        <v>101</v>
      </c>
      <c r="O28" s="4" t="s">
        <v>30</v>
      </c>
      <c r="P28" s="4" t="s">
        <v>31</v>
      </c>
      <c r="Q28" s="4">
        <v>0</v>
      </c>
      <c r="R28" s="7">
        <v>44369</v>
      </c>
      <c r="S28" s="5">
        <v>44375</v>
      </c>
      <c r="T28" s="4" t="s">
        <v>32</v>
      </c>
      <c r="U28" s="4">
        <v>228</v>
      </c>
      <c r="V28" s="4">
        <v>0</v>
      </c>
      <c r="W28" s="4">
        <v>0</v>
      </c>
      <c r="X28" s="4">
        <v>2167566</v>
      </c>
    </row>
    <row r="29" s="4" customFormat="1" spans="1:24">
      <c r="A29" s="4">
        <v>15611744298</v>
      </c>
      <c r="B29" s="4" t="s">
        <v>24</v>
      </c>
      <c r="C29" s="4" t="s">
        <v>25</v>
      </c>
      <c r="D29" s="4" t="s">
        <v>102</v>
      </c>
      <c r="E29" s="4" t="s">
        <v>103</v>
      </c>
      <c r="F29" s="5">
        <v>44372</v>
      </c>
      <c r="G29" s="5">
        <v>44374</v>
      </c>
      <c r="H29" s="4">
        <v>1</v>
      </c>
      <c r="I29" s="4">
        <v>2</v>
      </c>
      <c r="J29" s="4">
        <v>2</v>
      </c>
      <c r="K29" s="4" t="s">
        <v>28</v>
      </c>
      <c r="L29" s="4">
        <v>301</v>
      </c>
      <c r="M29" s="4">
        <v>301</v>
      </c>
      <c r="N29" s="4" t="s">
        <v>104</v>
      </c>
      <c r="O29" s="4" t="s">
        <v>30</v>
      </c>
      <c r="P29" s="4" t="s">
        <v>31</v>
      </c>
      <c r="Q29" s="4">
        <v>0</v>
      </c>
      <c r="R29" s="7">
        <v>44371</v>
      </c>
      <c r="S29" s="5">
        <v>44375</v>
      </c>
      <c r="T29" s="4" t="s">
        <v>32</v>
      </c>
      <c r="U29" s="4">
        <v>301</v>
      </c>
      <c r="V29" s="4">
        <v>0</v>
      </c>
      <c r="W29" s="4">
        <v>0</v>
      </c>
      <c r="X29" s="4">
        <v>2169718</v>
      </c>
    </row>
    <row r="30" s="4" customFormat="1" spans="1:24">
      <c r="A30" s="4">
        <v>15618534207</v>
      </c>
      <c r="B30" s="4" t="s">
        <v>24</v>
      </c>
      <c r="C30" s="4" t="s">
        <v>25</v>
      </c>
      <c r="D30" s="4" t="s">
        <v>105</v>
      </c>
      <c r="E30" s="4" t="s">
        <v>106</v>
      </c>
      <c r="F30" s="5">
        <v>44372</v>
      </c>
      <c r="G30" s="5">
        <v>44374</v>
      </c>
      <c r="H30" s="4">
        <v>1</v>
      </c>
      <c r="I30" s="4">
        <v>2</v>
      </c>
      <c r="J30" s="4">
        <v>2</v>
      </c>
      <c r="K30" s="4" t="s">
        <v>28</v>
      </c>
      <c r="L30" s="4">
        <v>170</v>
      </c>
      <c r="M30" s="4">
        <v>170</v>
      </c>
      <c r="N30" s="4" t="s">
        <v>107</v>
      </c>
      <c r="O30" s="4" t="s">
        <v>30</v>
      </c>
      <c r="P30" s="4" t="s">
        <v>31</v>
      </c>
      <c r="Q30" s="4">
        <v>0</v>
      </c>
      <c r="R30" s="7">
        <v>44372</v>
      </c>
      <c r="S30" s="5">
        <v>44375</v>
      </c>
      <c r="T30" s="4" t="s">
        <v>32</v>
      </c>
      <c r="U30" s="4">
        <v>170</v>
      </c>
      <c r="V30" s="4">
        <v>0</v>
      </c>
      <c r="W30" s="4">
        <v>0</v>
      </c>
      <c r="X30" s="4">
        <v>2171074</v>
      </c>
    </row>
    <row r="31" s="4" customFormat="1" spans="1:24">
      <c r="A31" s="4">
        <v>15621234113</v>
      </c>
      <c r="B31" s="4" t="s">
        <v>24</v>
      </c>
      <c r="C31" s="4" t="s">
        <v>25</v>
      </c>
      <c r="D31" s="4" t="s">
        <v>108</v>
      </c>
      <c r="E31" s="4" t="s">
        <v>109</v>
      </c>
      <c r="F31" s="5">
        <v>44372</v>
      </c>
      <c r="G31" s="5">
        <v>44374</v>
      </c>
      <c r="H31" s="4">
        <v>1</v>
      </c>
      <c r="I31" s="4">
        <v>2</v>
      </c>
      <c r="J31" s="4">
        <v>2</v>
      </c>
      <c r="K31" s="4" t="s">
        <v>28</v>
      </c>
      <c r="L31" s="4">
        <v>32</v>
      </c>
      <c r="M31" s="4">
        <v>32</v>
      </c>
      <c r="N31" s="4" t="s">
        <v>110</v>
      </c>
      <c r="O31" s="4" t="s">
        <v>30</v>
      </c>
      <c r="P31" s="4" t="s">
        <v>31</v>
      </c>
      <c r="Q31" s="4">
        <v>0</v>
      </c>
      <c r="R31" s="7">
        <v>44372</v>
      </c>
      <c r="S31" s="5">
        <v>44375</v>
      </c>
      <c r="T31" s="4" t="s">
        <v>32</v>
      </c>
      <c r="U31" s="4">
        <v>32</v>
      </c>
      <c r="V31" s="4">
        <v>0</v>
      </c>
      <c r="W31" s="4">
        <v>0</v>
      </c>
      <c r="X31" s="4">
        <v>2171927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7"/>
  <sheetViews>
    <sheetView tabSelected="1" workbookViewId="0">
      <selection activeCell="F26" sqref="F26"/>
    </sheetView>
  </sheetViews>
  <sheetFormatPr defaultColWidth="9" defaultRowHeight="13.5"/>
  <cols>
    <col min="1" max="1" width="15.8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111</v>
      </c>
    </row>
    <row r="2" s="4" customFormat="1" spans="1:9">
      <c r="A2" s="4">
        <v>15335024676</v>
      </c>
      <c r="B2" s="5">
        <v>44369</v>
      </c>
      <c r="C2" s="5">
        <v>44371</v>
      </c>
      <c r="D2" s="4">
        <v>176</v>
      </c>
      <c r="E2" s="4" t="str">
        <f>VLOOKUP(A2,HOP!A:L,12,0)</f>
        <v>176.00</v>
      </c>
      <c r="F2" s="4" t="str">
        <f>VLOOKUP(A2,HOP!A:C,3,0)</f>
        <v>2140421</v>
      </c>
      <c r="G2" s="4">
        <f>D2-E2</f>
        <v>0</v>
      </c>
      <c r="H2" s="4" t="str">
        <f>$H$1&amp;F2</f>
        <v>，2140421</v>
      </c>
      <c r="I2" s="4" t="str">
        <f>VLOOKUP(A2,HOP!A:T,20,0)</f>
        <v>直连</v>
      </c>
    </row>
    <row r="3" s="4" customFormat="1" spans="1:9">
      <c r="A3" s="4">
        <v>15336785691</v>
      </c>
      <c r="B3" s="5">
        <v>44370</v>
      </c>
      <c r="C3" s="5">
        <v>44373</v>
      </c>
      <c r="D3" s="4">
        <v>393</v>
      </c>
      <c r="E3" s="4" t="str">
        <f>VLOOKUP(A3,HOP!A:L,12,0)</f>
        <v>393.00</v>
      </c>
      <c r="F3" s="4" t="str">
        <f>VLOOKUP(A3,HOP!A:C,3,0)</f>
        <v>2142699</v>
      </c>
      <c r="G3" s="4">
        <f>D3-E3</f>
        <v>0</v>
      </c>
      <c r="H3" s="4" t="str">
        <f>$H$1&amp;F3</f>
        <v>，2142699</v>
      </c>
      <c r="I3" s="4" t="str">
        <f>VLOOKUP(A3,HOP!A:T,20,0)</f>
        <v>直连</v>
      </c>
    </row>
    <row r="4" s="4" customFormat="1" spans="1:9">
      <c r="A4" s="4">
        <v>15540085902</v>
      </c>
      <c r="B4" s="5">
        <v>44368</v>
      </c>
      <c r="C4" s="5">
        <v>44370</v>
      </c>
      <c r="D4" s="4">
        <v>178</v>
      </c>
      <c r="E4" s="4" t="str">
        <f>VLOOKUP(A4,HOP!A:L,12,0)</f>
        <v>178.00</v>
      </c>
      <c r="F4" s="4" t="str">
        <f>VLOOKUP(A4,HOP!A:C,3,0)</f>
        <v>2148585</v>
      </c>
      <c r="G4" s="4">
        <f>D4-E4</f>
        <v>0</v>
      </c>
      <c r="H4" s="4" t="str">
        <f>$H$1&amp;F4</f>
        <v>，2148585</v>
      </c>
      <c r="I4" s="4" t="str">
        <f>VLOOKUP(A4,HOP!A:T,20,0)</f>
        <v>直连</v>
      </c>
    </row>
    <row r="5" s="4" customFormat="1" spans="1:9">
      <c r="A5" s="4">
        <v>15543557181</v>
      </c>
      <c r="B5" s="5">
        <v>44365</v>
      </c>
      <c r="C5" s="5">
        <v>44368</v>
      </c>
      <c r="D5" s="4">
        <v>150</v>
      </c>
      <c r="E5" s="4" t="str">
        <f>VLOOKUP(A5,HOP!A:L,12,0)</f>
        <v>150.00</v>
      </c>
      <c r="F5" s="4" t="str">
        <f>VLOOKUP(A5,HOP!A:C,3,0)</f>
        <v>2150380</v>
      </c>
      <c r="G5" s="4">
        <f>D5-E5</f>
        <v>0</v>
      </c>
      <c r="H5" s="4" t="str">
        <f>$H$1&amp;F5</f>
        <v>，2150380</v>
      </c>
      <c r="I5" s="4" t="str">
        <f>VLOOKUP(A5,HOP!A:T,20,0)</f>
        <v>直连</v>
      </c>
    </row>
    <row r="6" s="4" customFormat="1" spans="1:9">
      <c r="A6" s="4">
        <v>15548362679</v>
      </c>
      <c r="B6" s="5">
        <v>44372</v>
      </c>
      <c r="C6" s="5">
        <v>44374</v>
      </c>
      <c r="D6" s="4">
        <v>134</v>
      </c>
      <c r="E6" s="4" t="str">
        <f>VLOOKUP(A6,HOP!A:L,12,0)</f>
        <v>134.00</v>
      </c>
      <c r="F6" s="4" t="str">
        <f>VLOOKUP(A6,HOP!A:C,3,0)</f>
        <v>2154669</v>
      </c>
      <c r="G6" s="4">
        <f>D6-E6</f>
        <v>0</v>
      </c>
      <c r="H6" s="4" t="str">
        <f>$H$1&amp;F6</f>
        <v>，2154669</v>
      </c>
      <c r="I6" s="4" t="str">
        <f>VLOOKUP(A6,HOP!A:T,20,0)</f>
        <v>直连</v>
      </c>
    </row>
    <row r="7" s="4" customFormat="1" hidden="1" spans="1:9">
      <c r="A7" s="4">
        <v>15551607588</v>
      </c>
      <c r="B7" s="5">
        <v>44369</v>
      </c>
      <c r="C7" s="5">
        <v>44371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>D7-E7</f>
        <v>#N/A</v>
      </c>
      <c r="H7" s="4" t="e">
        <f>$H$1&amp;F7</f>
        <v>#N/A</v>
      </c>
      <c r="I7" s="4" t="e">
        <f>VLOOKUP(A7,HOP!A:T,20,0)</f>
        <v>#N/A</v>
      </c>
    </row>
    <row r="8" s="4" customFormat="1" spans="1:9">
      <c r="A8" s="4">
        <v>15551757267</v>
      </c>
      <c r="B8" s="5">
        <v>44372</v>
      </c>
      <c r="C8" s="5">
        <v>44374</v>
      </c>
      <c r="D8" s="4">
        <v>163</v>
      </c>
      <c r="E8" s="4" t="str">
        <f>VLOOKUP(A8,HOP!A:L,12,0)</f>
        <v>163.00</v>
      </c>
      <c r="F8" s="4" t="str">
        <f>VLOOKUP(A8,HOP!A:C,3,0)</f>
        <v>2157713</v>
      </c>
      <c r="G8" s="4">
        <f>D8-E8</f>
        <v>0</v>
      </c>
      <c r="H8" s="4" t="str">
        <f>$H$1&amp;F8</f>
        <v>，2157713</v>
      </c>
      <c r="I8" s="4" t="str">
        <f>VLOOKUP(A8,HOP!A:T,20,0)</f>
        <v>直连</v>
      </c>
    </row>
    <row r="9" s="4" customFormat="1" spans="1:9">
      <c r="A9" s="4">
        <v>15552689179</v>
      </c>
      <c r="B9" s="5">
        <v>44369</v>
      </c>
      <c r="C9" s="5">
        <v>44373</v>
      </c>
      <c r="D9" s="4">
        <v>412</v>
      </c>
      <c r="E9" s="4" t="str">
        <f>VLOOKUP(A9,HOP!A:L,12,0)</f>
        <v>412.00</v>
      </c>
      <c r="F9" s="4" t="str">
        <f>VLOOKUP(A9,HOP!A:C,3,0)</f>
        <v>2158644</v>
      </c>
      <c r="G9" s="4">
        <f>D9-E9</f>
        <v>0</v>
      </c>
      <c r="H9" s="4" t="str">
        <f>$H$1&amp;F9</f>
        <v>，2158644</v>
      </c>
      <c r="I9" s="4" t="str">
        <f>VLOOKUP(A9,HOP!A:T,20,0)</f>
        <v>直连</v>
      </c>
    </row>
    <row r="10" s="4" customFormat="1" spans="1:9">
      <c r="A10" s="4">
        <v>15557384065</v>
      </c>
      <c r="B10" s="5">
        <v>44364</v>
      </c>
      <c r="C10" s="5">
        <v>44368</v>
      </c>
      <c r="D10" s="4">
        <v>96</v>
      </c>
      <c r="E10" s="4" t="str">
        <f>VLOOKUP(A10,HOP!A:L,12,0)</f>
        <v>96.00</v>
      </c>
      <c r="F10" s="4" t="str">
        <f>VLOOKUP(A10,HOP!A:C,3,0)</f>
        <v>2159934</v>
      </c>
      <c r="G10" s="4">
        <f>D10-E10</f>
        <v>0</v>
      </c>
      <c r="H10" s="4" t="str">
        <f>$H$1&amp;F10</f>
        <v>，2159934</v>
      </c>
      <c r="I10" s="4" t="str">
        <f>VLOOKUP(A10,HOP!A:T,20,0)</f>
        <v>直连</v>
      </c>
    </row>
    <row r="11" s="4" customFormat="1" spans="1:10">
      <c r="A11" s="4">
        <v>15565324370</v>
      </c>
      <c r="B11" s="5">
        <v>44366</v>
      </c>
      <c r="C11" s="5">
        <v>44372</v>
      </c>
      <c r="D11" s="4">
        <v>101</v>
      </c>
      <c r="E11" s="4" t="str">
        <f>VLOOKUP(A11,HOP!A:L,12,0)</f>
        <v>87.67</v>
      </c>
      <c r="F11" s="4" t="str">
        <f>VLOOKUP(A11,HOP!A:C,3,0)</f>
        <v>2160918</v>
      </c>
      <c r="G11" s="4">
        <f>D11-E11</f>
        <v>13.33</v>
      </c>
      <c r="H11" s="4" t="str">
        <f>$H$1&amp;F11</f>
        <v>，2160918</v>
      </c>
      <c r="I11" s="4" t="str">
        <f>VLOOKUP(A11,HOP!A:T,20,0)</f>
        <v>直连</v>
      </c>
      <c r="J11" s="4" t="s">
        <v>112</v>
      </c>
    </row>
    <row r="12" s="4" customFormat="1" spans="1:9">
      <c r="A12" s="4">
        <v>15567312780</v>
      </c>
      <c r="B12" s="5">
        <v>44371</v>
      </c>
      <c r="C12" s="5">
        <v>44373</v>
      </c>
      <c r="D12" s="4">
        <v>206</v>
      </c>
      <c r="E12" s="4" t="str">
        <f>VLOOKUP(A12,HOP!A:L,12,0)</f>
        <v>206.00</v>
      </c>
      <c r="F12" s="4" t="str">
        <f>VLOOKUP(A12,HOP!A:C,3,0)</f>
        <v>2161323</v>
      </c>
      <c r="G12" s="4">
        <f>D12-E12</f>
        <v>0</v>
      </c>
      <c r="H12" s="4" t="str">
        <f>$H$1&amp;F12</f>
        <v>，2161323</v>
      </c>
      <c r="I12" s="4" t="str">
        <f>VLOOKUP(A12,HOP!A:T,20,0)</f>
        <v>直连</v>
      </c>
    </row>
    <row r="13" s="4" customFormat="1" hidden="1" spans="1:9">
      <c r="A13" s="4">
        <v>15571362640</v>
      </c>
      <c r="B13" s="5">
        <v>44372</v>
      </c>
      <c r="C13" s="5">
        <v>44374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>D13-E13</f>
        <v>#N/A</v>
      </c>
      <c r="H13" s="4" t="e">
        <f>$H$1&amp;F13</f>
        <v>#N/A</v>
      </c>
      <c r="I13" s="4" t="e">
        <f>VLOOKUP(A13,HOP!A:T,20,0)</f>
        <v>#N/A</v>
      </c>
    </row>
    <row r="14" s="4" customFormat="1" spans="1:9">
      <c r="A14" s="4">
        <v>15574017996</v>
      </c>
      <c r="B14" s="5">
        <v>44372</v>
      </c>
      <c r="C14" s="5">
        <v>44374</v>
      </c>
      <c r="D14" s="4">
        <v>160</v>
      </c>
      <c r="E14" s="4" t="str">
        <f>VLOOKUP(A14,HOP!A:L,12,0)</f>
        <v>160.00</v>
      </c>
      <c r="F14" s="4" t="str">
        <f>VLOOKUP(A14,HOP!A:C,3,0)</f>
        <v>2162174</v>
      </c>
      <c r="G14" s="4">
        <f t="shared" ref="G14:G28" si="0">D14-E14</f>
        <v>0</v>
      </c>
      <c r="H14" s="4" t="str">
        <f t="shared" ref="H14:H28" si="1">$H$1&amp;F14</f>
        <v>，2162174</v>
      </c>
      <c r="I14" s="4" t="str">
        <f>VLOOKUP(A14,HOP!A:T,20,0)</f>
        <v>直连</v>
      </c>
    </row>
    <row r="15" s="4" customFormat="1" spans="1:9">
      <c r="A15" s="4">
        <v>15574870048</v>
      </c>
      <c r="B15" s="5">
        <v>44366</v>
      </c>
      <c r="C15" s="5">
        <v>44368</v>
      </c>
      <c r="D15" s="4">
        <v>106</v>
      </c>
      <c r="E15" s="4" t="str">
        <f>VLOOKUP(A15,HOP!A:L,12,0)</f>
        <v>106.00</v>
      </c>
      <c r="F15" s="4" t="str">
        <f>VLOOKUP(A15,HOP!A:C,3,0)</f>
        <v>2162396</v>
      </c>
      <c r="G15" s="4">
        <f t="shared" si="0"/>
        <v>0</v>
      </c>
      <c r="H15" s="4" t="str">
        <f t="shared" si="1"/>
        <v>，2162396</v>
      </c>
      <c r="I15" s="4" t="str">
        <f>VLOOKUP(A15,HOP!A:T,20,0)</f>
        <v>直连</v>
      </c>
    </row>
    <row r="16" s="4" customFormat="1" spans="1:9">
      <c r="A16" s="4">
        <v>15580308978</v>
      </c>
      <c r="B16" s="5">
        <v>44366</v>
      </c>
      <c r="C16" s="5">
        <v>44368</v>
      </c>
      <c r="D16" s="4">
        <v>102</v>
      </c>
      <c r="E16" s="4" t="str">
        <f>VLOOKUP(A16,HOP!A:L,12,0)</f>
        <v>102.00</v>
      </c>
      <c r="F16" s="4" t="str">
        <f>VLOOKUP(A16,HOP!A:C,3,0)</f>
        <v>2163467</v>
      </c>
      <c r="G16" s="4">
        <f t="shared" si="0"/>
        <v>0</v>
      </c>
      <c r="H16" s="4" t="str">
        <f t="shared" si="1"/>
        <v>，2163467</v>
      </c>
      <c r="I16" s="4" t="str">
        <f>VLOOKUP(A16,HOP!A:T,20,0)</f>
        <v>直连</v>
      </c>
    </row>
    <row r="17" s="4" customFormat="1" spans="1:9">
      <c r="A17" s="4">
        <v>15582295501</v>
      </c>
      <c r="B17" s="5">
        <v>44368</v>
      </c>
      <c r="C17" s="5">
        <v>44370</v>
      </c>
      <c r="D17" s="4">
        <v>142</v>
      </c>
      <c r="E17" s="4" t="str">
        <f>VLOOKUP(A17,HOP!A:L,12,0)</f>
        <v>142.00</v>
      </c>
      <c r="F17" s="4" t="str">
        <f>VLOOKUP(A17,HOP!A:C,3,0)</f>
        <v>2164007</v>
      </c>
      <c r="G17" s="4">
        <f t="shared" si="0"/>
        <v>0</v>
      </c>
      <c r="H17" s="4" t="str">
        <f t="shared" si="1"/>
        <v>，2164007</v>
      </c>
      <c r="I17" s="4" t="str">
        <f>VLOOKUP(A17,HOP!A:T,20,0)</f>
        <v>直连</v>
      </c>
    </row>
    <row r="18" s="4" customFormat="1" spans="1:9">
      <c r="A18" s="4">
        <v>15586994004</v>
      </c>
      <c r="B18" s="5">
        <v>44371</v>
      </c>
      <c r="C18" s="5">
        <v>44373</v>
      </c>
      <c r="D18" s="4">
        <v>364</v>
      </c>
      <c r="E18" s="4" t="str">
        <f>VLOOKUP(A18,HOP!A:L,12,0)</f>
        <v>364.00</v>
      </c>
      <c r="F18" s="4" t="str">
        <f>VLOOKUP(A18,HOP!A:C,3,0)</f>
        <v>2164644</v>
      </c>
      <c r="G18" s="4">
        <f t="shared" si="0"/>
        <v>0</v>
      </c>
      <c r="H18" s="4" t="str">
        <f t="shared" si="1"/>
        <v>，2164644</v>
      </c>
      <c r="I18" s="4" t="str">
        <f>VLOOKUP(A18,HOP!A:T,20,0)</f>
        <v>直连</v>
      </c>
    </row>
    <row r="19" s="4" customFormat="1" spans="1:9">
      <c r="A19" s="4">
        <v>15587763421</v>
      </c>
      <c r="B19" s="5">
        <v>44372</v>
      </c>
      <c r="C19" s="5">
        <v>44374</v>
      </c>
      <c r="D19" s="4">
        <v>340</v>
      </c>
      <c r="E19" s="4" t="str">
        <f>VLOOKUP(A19,HOP!A:L,12,0)</f>
        <v>340.00</v>
      </c>
      <c r="F19" s="4" t="str">
        <f>VLOOKUP(A19,HOP!A:C,3,0)</f>
        <v>2164951</v>
      </c>
      <c r="G19" s="4">
        <f t="shared" si="0"/>
        <v>0</v>
      </c>
      <c r="H19" s="4" t="str">
        <f t="shared" si="1"/>
        <v>，2164951</v>
      </c>
      <c r="I19" s="4" t="str">
        <f>VLOOKUP(A19,HOP!A:T,20,0)</f>
        <v>直连</v>
      </c>
    </row>
    <row r="20" s="4" customFormat="1" spans="1:9">
      <c r="A20" s="4">
        <v>15587845454</v>
      </c>
      <c r="B20" s="5">
        <v>44367</v>
      </c>
      <c r="C20" s="5">
        <v>44370</v>
      </c>
      <c r="D20" s="4">
        <v>216</v>
      </c>
      <c r="E20" s="4" t="str">
        <f>VLOOKUP(A20,HOP!A:L,12,0)</f>
        <v>216.00</v>
      </c>
      <c r="F20" s="4" t="str">
        <f>VLOOKUP(A20,HOP!A:C,3,0)</f>
        <v>2164989</v>
      </c>
      <c r="G20" s="4">
        <f t="shared" si="0"/>
        <v>0</v>
      </c>
      <c r="H20" s="4" t="str">
        <f t="shared" si="1"/>
        <v>，2164989</v>
      </c>
      <c r="I20" s="4" t="str">
        <f>VLOOKUP(A20,HOP!A:T,20,0)</f>
        <v>直连</v>
      </c>
    </row>
    <row r="21" s="4" customFormat="1" spans="1:9">
      <c r="A21" s="4">
        <v>15588311117</v>
      </c>
      <c r="B21" s="5">
        <v>44368</v>
      </c>
      <c r="C21" s="5">
        <v>44370</v>
      </c>
      <c r="D21" s="4">
        <v>399</v>
      </c>
      <c r="E21" s="4" t="str">
        <f>VLOOKUP(A21,HOP!A:L,12,0)</f>
        <v>399.00</v>
      </c>
      <c r="F21" s="4" t="str">
        <f>VLOOKUP(A21,HOP!A:C,3,0)</f>
        <v>2165092</v>
      </c>
      <c r="G21" s="4">
        <f t="shared" si="0"/>
        <v>0</v>
      </c>
      <c r="H21" s="4" t="str">
        <f t="shared" si="1"/>
        <v>，2165092</v>
      </c>
      <c r="I21" s="4" t="str">
        <f>VLOOKUP(A21,HOP!A:T,20,0)</f>
        <v>直连</v>
      </c>
    </row>
    <row r="22" s="4" customFormat="1" spans="1:9">
      <c r="A22" s="4">
        <v>15590519749</v>
      </c>
      <c r="B22" s="5">
        <v>44368</v>
      </c>
      <c r="C22" s="5">
        <v>44370</v>
      </c>
      <c r="D22" s="4">
        <v>84</v>
      </c>
      <c r="E22" s="4" t="str">
        <f>VLOOKUP(A22,HOP!A:L,12,0)</f>
        <v>84.00</v>
      </c>
      <c r="F22" s="4" t="str">
        <f>VLOOKUP(A22,HOP!A:C,3,0)</f>
        <v>2165588</v>
      </c>
      <c r="G22" s="4">
        <f t="shared" si="0"/>
        <v>0</v>
      </c>
      <c r="H22" s="4" t="str">
        <f t="shared" si="1"/>
        <v>，2165588</v>
      </c>
      <c r="I22" s="4" t="str">
        <f>VLOOKUP(A22,HOP!A:T,20,0)</f>
        <v>直连</v>
      </c>
    </row>
    <row r="23" s="4" customFormat="1" spans="1:9">
      <c r="A23" s="4">
        <v>15594998664</v>
      </c>
      <c r="B23" s="5">
        <v>44368</v>
      </c>
      <c r="C23" s="5">
        <v>44372</v>
      </c>
      <c r="D23" s="4">
        <v>292</v>
      </c>
      <c r="E23" s="4" t="str">
        <f>VLOOKUP(A23,HOP!A:L,12,0)</f>
        <v>292.00</v>
      </c>
      <c r="F23" s="4" t="str">
        <f>VLOOKUP(A23,HOP!A:C,3,0)</f>
        <v>2165978</v>
      </c>
      <c r="G23" s="4">
        <f t="shared" si="0"/>
        <v>0</v>
      </c>
      <c r="H23" s="4" t="str">
        <f t="shared" si="1"/>
        <v>，2165978</v>
      </c>
      <c r="I23" s="4" t="str">
        <f>VLOOKUP(A23,HOP!A:T,20,0)</f>
        <v>直连</v>
      </c>
    </row>
    <row r="24" s="4" customFormat="1" spans="1:9">
      <c r="A24" s="4">
        <v>15595992646</v>
      </c>
      <c r="B24" s="5">
        <v>44369</v>
      </c>
      <c r="C24" s="5">
        <v>44371</v>
      </c>
      <c r="D24" s="4">
        <v>166</v>
      </c>
      <c r="E24" s="4" t="str">
        <f>VLOOKUP(A24,HOP!A:L,12,0)</f>
        <v>166.00</v>
      </c>
      <c r="F24" s="4" t="str">
        <f>VLOOKUP(A24,HOP!A:C,3,0)</f>
        <v>2166228</v>
      </c>
      <c r="G24" s="4">
        <f t="shared" si="0"/>
        <v>0</v>
      </c>
      <c r="H24" s="4" t="str">
        <f t="shared" si="1"/>
        <v>，2166228</v>
      </c>
      <c r="I24" s="4" t="str">
        <f>VLOOKUP(A24,HOP!A:T,20,0)</f>
        <v>直连</v>
      </c>
    </row>
    <row r="25" s="4" customFormat="1" spans="1:9">
      <c r="A25" s="4">
        <v>15602218054</v>
      </c>
      <c r="B25" s="5">
        <v>44370</v>
      </c>
      <c r="C25" s="5">
        <v>44372</v>
      </c>
      <c r="D25" s="4">
        <v>228</v>
      </c>
      <c r="E25" s="4" t="str">
        <f>VLOOKUP(A25,HOP!A:L,12,0)</f>
        <v>228.00</v>
      </c>
      <c r="F25" s="4" t="str">
        <f>VLOOKUP(A25,HOP!A:C,3,0)</f>
        <v>2167566</v>
      </c>
      <c r="G25" s="4">
        <f t="shared" si="0"/>
        <v>0</v>
      </c>
      <c r="H25" s="4" t="str">
        <f t="shared" si="1"/>
        <v>，2167566</v>
      </c>
      <c r="I25" s="4" t="str">
        <f>VLOOKUP(A25,HOP!A:T,20,0)</f>
        <v>直连</v>
      </c>
    </row>
    <row r="26" s="4" customFormat="1" spans="1:9">
      <c r="A26" s="4">
        <v>15611744298</v>
      </c>
      <c r="B26" s="5">
        <v>44372</v>
      </c>
      <c r="C26" s="5">
        <v>44374</v>
      </c>
      <c r="D26" s="4">
        <v>301</v>
      </c>
      <c r="E26" s="4" t="str">
        <f>VLOOKUP(A26,HOP!A:L,12,0)</f>
        <v>301.00</v>
      </c>
      <c r="F26" s="4" t="str">
        <f>VLOOKUP(A26,HOP!A:C,3,0)</f>
        <v>2169718</v>
      </c>
      <c r="G26" s="4">
        <f t="shared" si="0"/>
        <v>0</v>
      </c>
      <c r="H26" s="4" t="str">
        <f t="shared" si="1"/>
        <v>，2169718</v>
      </c>
      <c r="I26" s="4" t="str">
        <f>VLOOKUP(A26,HOP!A:T,20,0)</f>
        <v>直连</v>
      </c>
    </row>
    <row r="27" s="4" customFormat="1" spans="1:9">
      <c r="A27" s="4">
        <v>15618534207</v>
      </c>
      <c r="B27" s="5">
        <v>44372</v>
      </c>
      <c r="C27" s="5">
        <v>44374</v>
      </c>
      <c r="D27" s="4">
        <v>170</v>
      </c>
      <c r="E27" s="4" t="str">
        <f>VLOOKUP(A27,HOP!A:L,12,0)</f>
        <v>170.00</v>
      </c>
      <c r="F27" s="4" t="str">
        <f>VLOOKUP(A27,HOP!A:C,3,0)</f>
        <v>2171074</v>
      </c>
      <c r="G27" s="4">
        <f t="shared" si="0"/>
        <v>0</v>
      </c>
      <c r="H27" s="4" t="str">
        <f t="shared" si="1"/>
        <v>，2171074</v>
      </c>
      <c r="I27" s="4" t="str">
        <f>VLOOKUP(A27,HOP!A:T,20,0)</f>
        <v>直连</v>
      </c>
    </row>
    <row r="28" s="4" customFormat="1" spans="1:9">
      <c r="A28" s="4">
        <v>15621234113</v>
      </c>
      <c r="B28" s="5">
        <v>44372</v>
      </c>
      <c r="C28" s="5">
        <v>44374</v>
      </c>
      <c r="D28" s="4">
        <v>32</v>
      </c>
      <c r="E28" s="4" t="str">
        <f>VLOOKUP(A28,HOP!A:L,12,0)</f>
        <v>32.00</v>
      </c>
      <c r="F28" s="4" t="str">
        <f>VLOOKUP(A28,HOP!A:C,3,0)</f>
        <v>2171927</v>
      </c>
      <c r="G28" s="4">
        <f t="shared" si="0"/>
        <v>0</v>
      </c>
      <c r="H28" s="4" t="str">
        <f t="shared" si="1"/>
        <v>，2171927</v>
      </c>
      <c r="I28" s="4" t="str">
        <f>VLOOKUP(A28,HOP!A:T,20,0)</f>
        <v>直连</v>
      </c>
    </row>
    <row r="30" spans="4:4">
      <c r="D30" s="4">
        <f>SUM(D2:D29)</f>
        <v>5111</v>
      </c>
    </row>
    <row r="33" spans="1:1">
      <c r="A33" s="4" t="s">
        <v>113</v>
      </c>
    </row>
    <row r="34" spans="1:10">
      <c r="A34" s="4" t="s">
        <v>114</v>
      </c>
      <c r="J34" s="4">
        <v>5097.67</v>
      </c>
    </row>
    <row r="35" spans="1:10">
      <c r="A35" s="4" t="s">
        <v>115</v>
      </c>
      <c r="J35" s="4">
        <v>13.33</v>
      </c>
    </row>
    <row r="36" spans="1:10">
      <c r="A36" s="4" t="s">
        <v>116</v>
      </c>
      <c r="J36" s="4">
        <f>SUBTOTAL(9,J34:J35)</f>
        <v>5111</v>
      </c>
    </row>
    <row r="37" spans="2:2">
      <c r="B37" s="6"/>
    </row>
  </sheetData>
  <autoFilter ref="A1:XFD36">
    <filterColumn colId="3">
      <filters blank="1">
        <filter val="150"/>
        <filter val="5111"/>
        <filter val="292"/>
        <filter val="412"/>
        <filter val="393"/>
        <filter val="96"/>
        <filter val="216"/>
        <filter val="399"/>
        <filter val="160"/>
        <filter val="163"/>
        <filter val="364"/>
        <filter val="166"/>
        <filter val="228"/>
        <filter val="170"/>
        <filter val="32"/>
        <filter val="134"/>
        <filter val="176"/>
        <filter val="178"/>
        <filter val="340"/>
        <filter val="101"/>
        <filter val="301"/>
        <filter val="102"/>
        <filter val="142"/>
        <filter val="84"/>
        <filter val="106"/>
        <filter val="2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F29" sqref="F2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117</v>
      </c>
      <c r="B1" s="2" t="s">
        <v>118</v>
      </c>
      <c r="C1" s="2" t="s">
        <v>119</v>
      </c>
      <c r="D1" s="2" t="s">
        <v>120</v>
      </c>
      <c r="E1" s="2" t="s">
        <v>13</v>
      </c>
      <c r="F1" s="2" t="s">
        <v>5</v>
      </c>
      <c r="G1" s="2" t="s">
        <v>6</v>
      </c>
      <c r="H1" s="2" t="s">
        <v>121</v>
      </c>
      <c r="I1" s="2" t="s">
        <v>122</v>
      </c>
      <c r="J1" s="2" t="s">
        <v>123</v>
      </c>
      <c r="K1" s="2" t="s">
        <v>124</v>
      </c>
      <c r="L1" s="2" t="s">
        <v>125</v>
      </c>
      <c r="M1" s="2" t="s">
        <v>126</v>
      </c>
      <c r="N1" s="2" t="s">
        <v>127</v>
      </c>
      <c r="O1" s="2" t="s">
        <v>128</v>
      </c>
      <c r="P1" s="2" t="s">
        <v>129</v>
      </c>
      <c r="Q1" s="2" t="s">
        <v>130</v>
      </c>
      <c r="R1" s="2" t="s">
        <v>131</v>
      </c>
      <c r="S1" s="2" t="s">
        <v>132</v>
      </c>
      <c r="T1" s="2" t="s">
        <v>133</v>
      </c>
    </row>
    <row r="2" s="1" customFormat="1" spans="1:20">
      <c r="A2" s="3">
        <v>15621234113</v>
      </c>
      <c r="B2" s="1" t="s">
        <v>134</v>
      </c>
      <c r="C2" s="1" t="s">
        <v>135</v>
      </c>
      <c r="D2" s="1" t="s">
        <v>136</v>
      </c>
      <c r="E2" s="1" t="s">
        <v>137</v>
      </c>
      <c r="F2" s="1" t="s">
        <v>134</v>
      </c>
      <c r="G2" s="1" t="s">
        <v>138</v>
      </c>
      <c r="H2" s="1" t="s">
        <v>139</v>
      </c>
      <c r="I2" s="1" t="s">
        <v>140</v>
      </c>
      <c r="J2" s="1" t="s">
        <v>28</v>
      </c>
      <c r="K2" s="1" t="s">
        <v>141</v>
      </c>
      <c r="L2" s="1" t="s">
        <v>141</v>
      </c>
      <c r="M2" s="1" t="s">
        <v>142</v>
      </c>
      <c r="N2" s="1" t="s">
        <v>142</v>
      </c>
      <c r="O2" s="1" t="s">
        <v>143</v>
      </c>
      <c r="P2" s="1" t="s">
        <v>144</v>
      </c>
      <c r="Q2" s="1" t="s">
        <v>145</v>
      </c>
      <c r="R2" s="1" t="s">
        <v>146</v>
      </c>
      <c r="S2" s="1" t="s">
        <v>147</v>
      </c>
      <c r="T2" s="1" t="s">
        <v>148</v>
      </c>
    </row>
    <row r="3" s="1" customFormat="1" spans="1:20">
      <c r="A3" s="3">
        <v>15618534207</v>
      </c>
      <c r="B3" s="1" t="s">
        <v>134</v>
      </c>
      <c r="C3" s="1" t="s">
        <v>149</v>
      </c>
      <c r="D3" s="1" t="s">
        <v>150</v>
      </c>
      <c r="E3" s="1" t="s">
        <v>151</v>
      </c>
      <c r="F3" s="1" t="s">
        <v>134</v>
      </c>
      <c r="G3" s="1" t="s">
        <v>138</v>
      </c>
      <c r="H3" s="1" t="s">
        <v>139</v>
      </c>
      <c r="I3" s="1" t="s">
        <v>152</v>
      </c>
      <c r="J3" s="1" t="s">
        <v>28</v>
      </c>
      <c r="K3" s="1" t="s">
        <v>153</v>
      </c>
      <c r="L3" s="1" t="s">
        <v>153</v>
      </c>
      <c r="M3" s="1" t="s">
        <v>142</v>
      </c>
      <c r="N3" s="1" t="s">
        <v>142</v>
      </c>
      <c r="O3" s="1" t="s">
        <v>143</v>
      </c>
      <c r="P3" s="1" t="s">
        <v>144</v>
      </c>
      <c r="Q3" s="1" t="s">
        <v>154</v>
      </c>
      <c r="R3" s="1" t="s">
        <v>146</v>
      </c>
      <c r="S3" s="1" t="s">
        <v>147</v>
      </c>
      <c r="T3" s="1" t="s">
        <v>148</v>
      </c>
    </row>
    <row r="4" s="1" customFormat="1" spans="1:20">
      <c r="A4" s="3">
        <v>15611744298</v>
      </c>
      <c r="B4" s="1" t="s">
        <v>155</v>
      </c>
      <c r="C4" s="1" t="s">
        <v>156</v>
      </c>
      <c r="D4" s="1" t="s">
        <v>157</v>
      </c>
      <c r="E4" s="1" t="s">
        <v>158</v>
      </c>
      <c r="F4" s="1" t="s">
        <v>134</v>
      </c>
      <c r="G4" s="1" t="s">
        <v>138</v>
      </c>
      <c r="H4" s="1" t="s">
        <v>139</v>
      </c>
      <c r="I4" s="1" t="s">
        <v>159</v>
      </c>
      <c r="J4" s="1" t="s">
        <v>28</v>
      </c>
      <c r="K4" s="1" t="s">
        <v>160</v>
      </c>
      <c r="L4" s="1" t="s">
        <v>160</v>
      </c>
      <c r="M4" s="1" t="s">
        <v>142</v>
      </c>
      <c r="N4" s="1" t="s">
        <v>142</v>
      </c>
      <c r="O4" s="1" t="s">
        <v>143</v>
      </c>
      <c r="P4" s="1" t="s">
        <v>144</v>
      </c>
      <c r="Q4" s="1" t="s">
        <v>161</v>
      </c>
      <c r="R4" s="1" t="s">
        <v>146</v>
      </c>
      <c r="S4" s="1" t="s">
        <v>147</v>
      </c>
      <c r="T4" s="1" t="s">
        <v>148</v>
      </c>
    </row>
    <row r="5" s="1" customFormat="1" spans="1:20">
      <c r="A5" s="3">
        <v>15602218054</v>
      </c>
      <c r="B5" s="1" t="s">
        <v>162</v>
      </c>
      <c r="C5" s="1" t="s">
        <v>163</v>
      </c>
      <c r="D5" s="1" t="s">
        <v>164</v>
      </c>
      <c r="E5" s="1" t="s">
        <v>165</v>
      </c>
      <c r="F5" s="1" t="s">
        <v>166</v>
      </c>
      <c r="G5" s="1" t="s">
        <v>134</v>
      </c>
      <c r="H5" s="1" t="s">
        <v>139</v>
      </c>
      <c r="I5" s="1" t="s">
        <v>167</v>
      </c>
      <c r="J5" s="1" t="s">
        <v>28</v>
      </c>
      <c r="K5" s="1" t="s">
        <v>168</v>
      </c>
      <c r="L5" s="1" t="s">
        <v>168</v>
      </c>
      <c r="M5" s="1" t="s">
        <v>142</v>
      </c>
      <c r="N5" s="1" t="s">
        <v>142</v>
      </c>
      <c r="O5" s="1" t="s">
        <v>143</v>
      </c>
      <c r="P5" s="1" t="s">
        <v>144</v>
      </c>
      <c r="Q5" s="1" t="s">
        <v>169</v>
      </c>
      <c r="R5" s="1" t="s">
        <v>146</v>
      </c>
      <c r="S5" s="1" t="s">
        <v>147</v>
      </c>
      <c r="T5" s="1" t="s">
        <v>148</v>
      </c>
    </row>
    <row r="6" s="1" customFormat="1" spans="1:20">
      <c r="A6" s="3">
        <v>15595992646</v>
      </c>
      <c r="B6" s="1" t="s">
        <v>162</v>
      </c>
      <c r="C6" s="1" t="s">
        <v>170</v>
      </c>
      <c r="D6" s="1" t="s">
        <v>171</v>
      </c>
      <c r="E6" s="1" t="s">
        <v>172</v>
      </c>
      <c r="F6" s="1" t="s">
        <v>162</v>
      </c>
      <c r="G6" s="1" t="s">
        <v>155</v>
      </c>
      <c r="H6" s="1" t="s">
        <v>139</v>
      </c>
      <c r="I6" s="1" t="s">
        <v>173</v>
      </c>
      <c r="J6" s="1" t="s">
        <v>28</v>
      </c>
      <c r="K6" s="1" t="s">
        <v>174</v>
      </c>
      <c r="L6" s="1" t="s">
        <v>174</v>
      </c>
      <c r="M6" s="1" t="s">
        <v>142</v>
      </c>
      <c r="N6" s="1" t="s">
        <v>142</v>
      </c>
      <c r="O6" s="1" t="s">
        <v>143</v>
      </c>
      <c r="P6" s="1" t="s">
        <v>144</v>
      </c>
      <c r="Q6" s="1" t="s">
        <v>175</v>
      </c>
      <c r="R6" s="1" t="s">
        <v>146</v>
      </c>
      <c r="S6" s="1" t="s">
        <v>147</v>
      </c>
      <c r="T6" s="1" t="s">
        <v>148</v>
      </c>
    </row>
    <row r="7" s="1" customFormat="1" spans="1:20">
      <c r="A7" s="3">
        <v>15594998664</v>
      </c>
      <c r="B7" s="1" t="s">
        <v>176</v>
      </c>
      <c r="C7" s="1" t="s">
        <v>177</v>
      </c>
      <c r="D7" s="1" t="s">
        <v>178</v>
      </c>
      <c r="E7" s="1" t="s">
        <v>179</v>
      </c>
      <c r="F7" s="1" t="s">
        <v>176</v>
      </c>
      <c r="G7" s="1" t="s">
        <v>134</v>
      </c>
      <c r="H7" s="1" t="s">
        <v>139</v>
      </c>
      <c r="I7" s="1" t="s">
        <v>180</v>
      </c>
      <c r="J7" s="1" t="s">
        <v>28</v>
      </c>
      <c r="K7" s="1" t="s">
        <v>181</v>
      </c>
      <c r="L7" s="1" t="s">
        <v>181</v>
      </c>
      <c r="M7" s="1" t="s">
        <v>142</v>
      </c>
      <c r="N7" s="1" t="s">
        <v>142</v>
      </c>
      <c r="O7" s="1" t="s">
        <v>143</v>
      </c>
      <c r="P7" s="1" t="s">
        <v>144</v>
      </c>
      <c r="Q7" s="1" t="s">
        <v>182</v>
      </c>
      <c r="R7" s="1" t="s">
        <v>146</v>
      </c>
      <c r="S7" s="1" t="s">
        <v>147</v>
      </c>
      <c r="T7" s="1" t="s">
        <v>148</v>
      </c>
    </row>
    <row r="8" s="1" customFormat="1" spans="1:20">
      <c r="A8" s="3">
        <v>15590519749</v>
      </c>
      <c r="B8" s="1" t="s">
        <v>176</v>
      </c>
      <c r="C8" s="1" t="s">
        <v>183</v>
      </c>
      <c r="D8" s="1" t="s">
        <v>184</v>
      </c>
      <c r="E8" s="1" t="s">
        <v>185</v>
      </c>
      <c r="F8" s="1" t="s">
        <v>176</v>
      </c>
      <c r="G8" s="1" t="s">
        <v>166</v>
      </c>
      <c r="H8" s="1" t="s">
        <v>139</v>
      </c>
      <c r="I8" s="1" t="s">
        <v>186</v>
      </c>
      <c r="J8" s="1" t="s">
        <v>28</v>
      </c>
      <c r="K8" s="1" t="s">
        <v>187</v>
      </c>
      <c r="L8" s="1" t="s">
        <v>187</v>
      </c>
      <c r="M8" s="1" t="s">
        <v>142</v>
      </c>
      <c r="N8" s="1" t="s">
        <v>142</v>
      </c>
      <c r="O8" s="1" t="s">
        <v>143</v>
      </c>
      <c r="P8" s="1" t="s">
        <v>144</v>
      </c>
      <c r="Q8" s="1" t="s">
        <v>188</v>
      </c>
      <c r="R8" s="1" t="s">
        <v>146</v>
      </c>
      <c r="S8" s="1" t="s">
        <v>147</v>
      </c>
      <c r="T8" s="1" t="s">
        <v>148</v>
      </c>
    </row>
    <row r="9" s="1" customFormat="1" spans="1:20">
      <c r="A9" s="3">
        <v>15588311117</v>
      </c>
      <c r="B9" s="1" t="s">
        <v>176</v>
      </c>
      <c r="C9" s="1" t="s">
        <v>189</v>
      </c>
      <c r="D9" s="1" t="s">
        <v>190</v>
      </c>
      <c r="E9" s="1" t="s">
        <v>191</v>
      </c>
      <c r="F9" s="1" t="s">
        <v>176</v>
      </c>
      <c r="G9" s="1" t="s">
        <v>166</v>
      </c>
      <c r="H9" s="1" t="s">
        <v>139</v>
      </c>
      <c r="I9" s="1" t="s">
        <v>192</v>
      </c>
      <c r="J9" s="1" t="s">
        <v>28</v>
      </c>
      <c r="K9" s="1" t="s">
        <v>193</v>
      </c>
      <c r="L9" s="1" t="s">
        <v>193</v>
      </c>
      <c r="M9" s="1" t="s">
        <v>142</v>
      </c>
      <c r="N9" s="1" t="s">
        <v>142</v>
      </c>
      <c r="O9" s="1" t="s">
        <v>143</v>
      </c>
      <c r="P9" s="1" t="s">
        <v>144</v>
      </c>
      <c r="Q9" s="1" t="s">
        <v>194</v>
      </c>
      <c r="R9" s="1" t="s">
        <v>146</v>
      </c>
      <c r="S9" s="1" t="s">
        <v>147</v>
      </c>
      <c r="T9" s="1" t="s">
        <v>148</v>
      </c>
    </row>
    <row r="10" s="1" customFormat="1" spans="1:20">
      <c r="A10" s="3">
        <v>15587845454</v>
      </c>
      <c r="B10" s="1" t="s">
        <v>195</v>
      </c>
      <c r="C10" s="1" t="s">
        <v>196</v>
      </c>
      <c r="D10" s="1" t="s">
        <v>197</v>
      </c>
      <c r="E10" s="1" t="s">
        <v>198</v>
      </c>
      <c r="F10" s="1" t="s">
        <v>195</v>
      </c>
      <c r="G10" s="1" t="s">
        <v>166</v>
      </c>
      <c r="H10" s="1" t="s">
        <v>139</v>
      </c>
      <c r="I10" s="1" t="s">
        <v>199</v>
      </c>
      <c r="J10" s="1" t="s">
        <v>28</v>
      </c>
      <c r="K10" s="1" t="s">
        <v>200</v>
      </c>
      <c r="L10" s="1" t="s">
        <v>200</v>
      </c>
      <c r="M10" s="1" t="s">
        <v>142</v>
      </c>
      <c r="N10" s="1" t="s">
        <v>142</v>
      </c>
      <c r="O10" s="1" t="s">
        <v>143</v>
      </c>
      <c r="P10" s="1" t="s">
        <v>144</v>
      </c>
      <c r="Q10" s="1" t="s">
        <v>201</v>
      </c>
      <c r="R10" s="1" t="s">
        <v>146</v>
      </c>
      <c r="S10" s="1" t="s">
        <v>147</v>
      </c>
      <c r="T10" s="1" t="s">
        <v>148</v>
      </c>
    </row>
    <row r="11" s="1" customFormat="1" spans="1:20">
      <c r="A11" s="3">
        <v>15587763421</v>
      </c>
      <c r="B11" s="1" t="s">
        <v>195</v>
      </c>
      <c r="C11" s="1" t="s">
        <v>202</v>
      </c>
      <c r="D11" s="1" t="s">
        <v>203</v>
      </c>
      <c r="E11" s="1" t="s">
        <v>204</v>
      </c>
      <c r="F11" s="1" t="s">
        <v>134</v>
      </c>
      <c r="G11" s="1" t="s">
        <v>138</v>
      </c>
      <c r="H11" s="1" t="s">
        <v>139</v>
      </c>
      <c r="I11" s="1" t="s">
        <v>205</v>
      </c>
      <c r="J11" s="1" t="s">
        <v>28</v>
      </c>
      <c r="K11" s="1" t="s">
        <v>206</v>
      </c>
      <c r="L11" s="1" t="s">
        <v>206</v>
      </c>
      <c r="M11" s="1" t="s">
        <v>142</v>
      </c>
      <c r="N11" s="1" t="s">
        <v>142</v>
      </c>
      <c r="O11" s="1" t="s">
        <v>143</v>
      </c>
      <c r="P11" s="1" t="s">
        <v>144</v>
      </c>
      <c r="Q11" s="1" t="s">
        <v>207</v>
      </c>
      <c r="R11" s="1" t="s">
        <v>146</v>
      </c>
      <c r="S11" s="1" t="s">
        <v>147</v>
      </c>
      <c r="T11" s="1" t="s">
        <v>148</v>
      </c>
    </row>
    <row r="12" s="1" customFormat="1" spans="1:20">
      <c r="A12" s="3">
        <v>15586994004</v>
      </c>
      <c r="B12" s="1" t="s">
        <v>195</v>
      </c>
      <c r="C12" s="1" t="s">
        <v>208</v>
      </c>
      <c r="D12" s="1" t="s">
        <v>209</v>
      </c>
      <c r="E12" s="1" t="s">
        <v>210</v>
      </c>
      <c r="F12" s="1" t="s">
        <v>155</v>
      </c>
      <c r="G12" s="1" t="s">
        <v>211</v>
      </c>
      <c r="H12" s="1" t="s">
        <v>139</v>
      </c>
      <c r="I12" s="1" t="s">
        <v>212</v>
      </c>
      <c r="J12" s="1" t="s">
        <v>28</v>
      </c>
      <c r="K12" s="1" t="s">
        <v>213</v>
      </c>
      <c r="L12" s="1" t="s">
        <v>213</v>
      </c>
      <c r="M12" s="1" t="s">
        <v>142</v>
      </c>
      <c r="N12" s="1" t="s">
        <v>142</v>
      </c>
      <c r="O12" s="1" t="s">
        <v>143</v>
      </c>
      <c r="P12" s="1" t="s">
        <v>144</v>
      </c>
      <c r="Q12" s="1" t="s">
        <v>214</v>
      </c>
      <c r="R12" s="1" t="s">
        <v>146</v>
      </c>
      <c r="S12" s="1" t="s">
        <v>147</v>
      </c>
      <c r="T12" s="1" t="s">
        <v>148</v>
      </c>
    </row>
    <row r="13" s="1" customFormat="1" spans="1:20">
      <c r="A13" s="3">
        <v>15582295501</v>
      </c>
      <c r="B13" s="1" t="s">
        <v>195</v>
      </c>
      <c r="C13" s="1" t="s">
        <v>215</v>
      </c>
      <c r="D13" s="1" t="s">
        <v>216</v>
      </c>
      <c r="E13" s="1" t="s">
        <v>217</v>
      </c>
      <c r="F13" s="1" t="s">
        <v>176</v>
      </c>
      <c r="G13" s="1" t="s">
        <v>166</v>
      </c>
      <c r="H13" s="1" t="s">
        <v>139</v>
      </c>
      <c r="I13" s="1" t="s">
        <v>218</v>
      </c>
      <c r="J13" s="1" t="s">
        <v>28</v>
      </c>
      <c r="K13" s="1" t="s">
        <v>219</v>
      </c>
      <c r="L13" s="1" t="s">
        <v>219</v>
      </c>
      <c r="M13" s="1" t="s">
        <v>142</v>
      </c>
      <c r="N13" s="1" t="s">
        <v>142</v>
      </c>
      <c r="O13" s="1" t="s">
        <v>143</v>
      </c>
      <c r="P13" s="1" t="s">
        <v>144</v>
      </c>
      <c r="Q13" s="1" t="s">
        <v>220</v>
      </c>
      <c r="R13" s="1" t="s">
        <v>146</v>
      </c>
      <c r="S13" s="1" t="s">
        <v>147</v>
      </c>
      <c r="T13" s="1" t="s">
        <v>148</v>
      </c>
    </row>
    <row r="14" s="1" customFormat="1" spans="1:20">
      <c r="A14" s="3">
        <v>15580308978</v>
      </c>
      <c r="B14" s="1" t="s">
        <v>221</v>
      </c>
      <c r="C14" s="1" t="s">
        <v>222</v>
      </c>
      <c r="D14" s="1" t="s">
        <v>223</v>
      </c>
      <c r="E14" s="1" t="s">
        <v>224</v>
      </c>
      <c r="F14" s="1" t="s">
        <v>221</v>
      </c>
      <c r="G14" s="1" t="s">
        <v>176</v>
      </c>
      <c r="H14" s="1" t="s">
        <v>139</v>
      </c>
      <c r="I14" s="1" t="s">
        <v>225</v>
      </c>
      <c r="J14" s="1" t="s">
        <v>28</v>
      </c>
      <c r="K14" s="1" t="s">
        <v>226</v>
      </c>
      <c r="L14" s="1" t="s">
        <v>226</v>
      </c>
      <c r="M14" s="1" t="s">
        <v>142</v>
      </c>
      <c r="N14" s="1" t="s">
        <v>142</v>
      </c>
      <c r="O14" s="1" t="s">
        <v>143</v>
      </c>
      <c r="P14" s="1" t="s">
        <v>144</v>
      </c>
      <c r="Q14" s="1" t="s">
        <v>227</v>
      </c>
      <c r="R14" s="1" t="s">
        <v>146</v>
      </c>
      <c r="S14" s="1" t="s">
        <v>147</v>
      </c>
      <c r="T14" s="1" t="s">
        <v>148</v>
      </c>
    </row>
    <row r="15" s="1" customFormat="1" spans="1:20">
      <c r="A15" s="3">
        <v>15574870048</v>
      </c>
      <c r="B15" s="1" t="s">
        <v>221</v>
      </c>
      <c r="C15" s="1" t="s">
        <v>228</v>
      </c>
      <c r="D15" s="1" t="s">
        <v>229</v>
      </c>
      <c r="E15" s="1" t="s">
        <v>230</v>
      </c>
      <c r="F15" s="1" t="s">
        <v>221</v>
      </c>
      <c r="G15" s="1" t="s">
        <v>176</v>
      </c>
      <c r="H15" s="1" t="s">
        <v>139</v>
      </c>
      <c r="I15" s="1" t="s">
        <v>231</v>
      </c>
      <c r="J15" s="1" t="s">
        <v>28</v>
      </c>
      <c r="K15" s="1" t="s">
        <v>232</v>
      </c>
      <c r="L15" s="1" t="s">
        <v>232</v>
      </c>
      <c r="M15" s="1" t="s">
        <v>142</v>
      </c>
      <c r="N15" s="1" t="s">
        <v>142</v>
      </c>
      <c r="O15" s="1" t="s">
        <v>143</v>
      </c>
      <c r="P15" s="1" t="s">
        <v>144</v>
      </c>
      <c r="Q15" s="1" t="s">
        <v>233</v>
      </c>
      <c r="R15" s="1" t="s">
        <v>146</v>
      </c>
      <c r="S15" s="1" t="s">
        <v>147</v>
      </c>
      <c r="T15" s="1" t="s">
        <v>148</v>
      </c>
    </row>
    <row r="16" s="1" customFormat="1" spans="1:20">
      <c r="A16" s="3">
        <v>15574017996</v>
      </c>
      <c r="B16" s="1" t="s">
        <v>221</v>
      </c>
      <c r="C16" s="1" t="s">
        <v>234</v>
      </c>
      <c r="D16" s="1" t="s">
        <v>235</v>
      </c>
      <c r="E16" s="1" t="s">
        <v>236</v>
      </c>
      <c r="F16" s="1" t="s">
        <v>134</v>
      </c>
      <c r="G16" s="1" t="s">
        <v>138</v>
      </c>
      <c r="H16" s="1" t="s">
        <v>139</v>
      </c>
      <c r="I16" s="1" t="s">
        <v>237</v>
      </c>
      <c r="J16" s="1" t="s">
        <v>28</v>
      </c>
      <c r="K16" s="1" t="s">
        <v>238</v>
      </c>
      <c r="L16" s="1" t="s">
        <v>238</v>
      </c>
      <c r="M16" s="1" t="s">
        <v>142</v>
      </c>
      <c r="N16" s="1" t="s">
        <v>142</v>
      </c>
      <c r="O16" s="1" t="s">
        <v>143</v>
      </c>
      <c r="P16" s="1" t="s">
        <v>144</v>
      </c>
      <c r="Q16" s="1" t="s">
        <v>239</v>
      </c>
      <c r="R16" s="1" t="s">
        <v>146</v>
      </c>
      <c r="S16" s="1" t="s">
        <v>147</v>
      </c>
      <c r="T16" s="1" t="s">
        <v>148</v>
      </c>
    </row>
    <row r="17" s="1" customFormat="1" spans="1:20">
      <c r="A17" s="3">
        <v>15567312780</v>
      </c>
      <c r="B17" s="1" t="s">
        <v>240</v>
      </c>
      <c r="C17" s="1" t="s">
        <v>241</v>
      </c>
      <c r="D17" s="1" t="s">
        <v>242</v>
      </c>
      <c r="E17" s="1" t="s">
        <v>243</v>
      </c>
      <c r="F17" s="1" t="s">
        <v>155</v>
      </c>
      <c r="G17" s="1" t="s">
        <v>211</v>
      </c>
      <c r="H17" s="1" t="s">
        <v>139</v>
      </c>
      <c r="I17" s="1" t="s">
        <v>244</v>
      </c>
      <c r="J17" s="1" t="s">
        <v>28</v>
      </c>
      <c r="K17" s="1" t="s">
        <v>245</v>
      </c>
      <c r="L17" s="1" t="s">
        <v>245</v>
      </c>
      <c r="M17" s="1" t="s">
        <v>142</v>
      </c>
      <c r="N17" s="1" t="s">
        <v>142</v>
      </c>
      <c r="O17" s="1" t="s">
        <v>143</v>
      </c>
      <c r="P17" s="1" t="s">
        <v>144</v>
      </c>
      <c r="Q17" s="1" t="s">
        <v>246</v>
      </c>
      <c r="R17" s="1" t="s">
        <v>146</v>
      </c>
      <c r="S17" s="1" t="s">
        <v>147</v>
      </c>
      <c r="T17" s="1" t="s">
        <v>148</v>
      </c>
    </row>
    <row r="18" s="1" customFormat="1" spans="1:20">
      <c r="A18" s="3">
        <v>15565324370</v>
      </c>
      <c r="B18" s="1" t="s">
        <v>240</v>
      </c>
      <c r="C18" s="1" t="s">
        <v>247</v>
      </c>
      <c r="D18" s="1" t="s">
        <v>248</v>
      </c>
      <c r="E18" s="1" t="s">
        <v>249</v>
      </c>
      <c r="F18" s="1" t="s">
        <v>221</v>
      </c>
      <c r="G18" s="1" t="s">
        <v>134</v>
      </c>
      <c r="H18" s="1" t="s">
        <v>139</v>
      </c>
      <c r="I18" s="1" t="s">
        <v>250</v>
      </c>
      <c r="J18" s="1" t="s">
        <v>28</v>
      </c>
      <c r="K18" s="1" t="s">
        <v>251</v>
      </c>
      <c r="L18" s="1" t="s">
        <v>252</v>
      </c>
      <c r="M18" s="1" t="s">
        <v>253</v>
      </c>
      <c r="N18" s="1" t="s">
        <v>254</v>
      </c>
      <c r="O18" s="1" t="s">
        <v>143</v>
      </c>
      <c r="P18" s="1" t="s">
        <v>144</v>
      </c>
      <c r="Q18" s="1" t="s">
        <v>255</v>
      </c>
      <c r="R18" s="1" t="s">
        <v>146</v>
      </c>
      <c r="S18" s="1" t="s">
        <v>147</v>
      </c>
      <c r="T18" s="1" t="s">
        <v>148</v>
      </c>
    </row>
    <row r="19" s="1" customFormat="1" spans="1:20">
      <c r="A19" s="3">
        <v>15557384065</v>
      </c>
      <c r="B19" s="1" t="s">
        <v>256</v>
      </c>
      <c r="C19" s="1" t="s">
        <v>257</v>
      </c>
      <c r="D19" s="1" t="s">
        <v>258</v>
      </c>
      <c r="E19" s="1" t="s">
        <v>259</v>
      </c>
      <c r="F19" s="1" t="s">
        <v>256</v>
      </c>
      <c r="G19" s="1" t="s">
        <v>176</v>
      </c>
      <c r="H19" s="1" t="s">
        <v>139</v>
      </c>
      <c r="I19" s="1" t="s">
        <v>260</v>
      </c>
      <c r="J19" s="1" t="s">
        <v>28</v>
      </c>
      <c r="K19" s="1" t="s">
        <v>261</v>
      </c>
      <c r="L19" s="1" t="s">
        <v>261</v>
      </c>
      <c r="M19" s="1" t="s">
        <v>142</v>
      </c>
      <c r="N19" s="1" t="s">
        <v>142</v>
      </c>
      <c r="O19" s="1" t="s">
        <v>143</v>
      </c>
      <c r="P19" s="1" t="s">
        <v>144</v>
      </c>
      <c r="Q19" s="1" t="s">
        <v>262</v>
      </c>
      <c r="R19" s="1" t="s">
        <v>146</v>
      </c>
      <c r="S19" s="1" t="s">
        <v>147</v>
      </c>
      <c r="T19" s="1" t="s">
        <v>148</v>
      </c>
    </row>
    <row r="20" s="1" customFormat="1" spans="1:20">
      <c r="A20" s="3">
        <v>15552689179</v>
      </c>
      <c r="B20" s="1" t="s">
        <v>263</v>
      </c>
      <c r="C20" s="1" t="s">
        <v>264</v>
      </c>
      <c r="D20" s="1" t="s">
        <v>242</v>
      </c>
      <c r="E20" s="1" t="s">
        <v>265</v>
      </c>
      <c r="F20" s="1" t="s">
        <v>162</v>
      </c>
      <c r="G20" s="1" t="s">
        <v>211</v>
      </c>
      <c r="H20" s="1" t="s">
        <v>139</v>
      </c>
      <c r="I20" s="1" t="s">
        <v>266</v>
      </c>
      <c r="J20" s="1" t="s">
        <v>28</v>
      </c>
      <c r="K20" s="1" t="s">
        <v>267</v>
      </c>
      <c r="L20" s="1" t="s">
        <v>267</v>
      </c>
      <c r="M20" s="1" t="s">
        <v>142</v>
      </c>
      <c r="N20" s="1" t="s">
        <v>142</v>
      </c>
      <c r="O20" s="1" t="s">
        <v>143</v>
      </c>
      <c r="P20" s="1" t="s">
        <v>144</v>
      </c>
      <c r="Q20" s="1" t="s">
        <v>268</v>
      </c>
      <c r="R20" s="1" t="s">
        <v>146</v>
      </c>
      <c r="S20" s="1" t="s">
        <v>147</v>
      </c>
      <c r="T20" s="1" t="s">
        <v>148</v>
      </c>
    </row>
    <row r="21" s="1" customFormat="1" spans="1:20">
      <c r="A21" s="3">
        <v>15551757267</v>
      </c>
      <c r="B21" s="1" t="s">
        <v>269</v>
      </c>
      <c r="C21" s="1" t="s">
        <v>270</v>
      </c>
      <c r="D21" s="1" t="s">
        <v>271</v>
      </c>
      <c r="E21" s="1" t="s">
        <v>272</v>
      </c>
      <c r="F21" s="1" t="s">
        <v>134</v>
      </c>
      <c r="G21" s="1" t="s">
        <v>138</v>
      </c>
      <c r="H21" s="1" t="s">
        <v>139</v>
      </c>
      <c r="I21" s="1" t="s">
        <v>273</v>
      </c>
      <c r="J21" s="1" t="s">
        <v>28</v>
      </c>
      <c r="K21" s="1" t="s">
        <v>274</v>
      </c>
      <c r="L21" s="1" t="s">
        <v>274</v>
      </c>
      <c r="M21" s="1" t="s">
        <v>142</v>
      </c>
      <c r="N21" s="1" t="s">
        <v>142</v>
      </c>
      <c r="O21" s="1" t="s">
        <v>143</v>
      </c>
      <c r="P21" s="1" t="s">
        <v>144</v>
      </c>
      <c r="Q21" s="1" t="s">
        <v>275</v>
      </c>
      <c r="R21" s="1" t="s">
        <v>146</v>
      </c>
      <c r="S21" s="1" t="s">
        <v>147</v>
      </c>
      <c r="T21" s="1" t="s">
        <v>148</v>
      </c>
    </row>
    <row r="22" s="1" customFormat="1" spans="1:20">
      <c r="A22" s="3">
        <v>15548362679</v>
      </c>
      <c r="B22" s="1" t="s">
        <v>276</v>
      </c>
      <c r="C22" s="1" t="s">
        <v>277</v>
      </c>
      <c r="D22" s="1" t="s">
        <v>278</v>
      </c>
      <c r="E22" s="1" t="s">
        <v>279</v>
      </c>
      <c r="F22" s="1" t="s">
        <v>134</v>
      </c>
      <c r="G22" s="1" t="s">
        <v>138</v>
      </c>
      <c r="H22" s="1" t="s">
        <v>139</v>
      </c>
      <c r="I22" s="1" t="s">
        <v>280</v>
      </c>
      <c r="J22" s="1" t="s">
        <v>28</v>
      </c>
      <c r="K22" s="1" t="s">
        <v>281</v>
      </c>
      <c r="L22" s="1" t="s">
        <v>281</v>
      </c>
      <c r="M22" s="1" t="s">
        <v>142</v>
      </c>
      <c r="N22" s="1" t="s">
        <v>142</v>
      </c>
      <c r="O22" s="1" t="s">
        <v>143</v>
      </c>
      <c r="P22" s="1" t="s">
        <v>144</v>
      </c>
      <c r="Q22" s="1" t="s">
        <v>282</v>
      </c>
      <c r="R22" s="1" t="s">
        <v>146</v>
      </c>
      <c r="S22" s="1" t="s">
        <v>147</v>
      </c>
      <c r="T22" s="1" t="s">
        <v>148</v>
      </c>
    </row>
    <row r="23" s="1" customFormat="1" spans="1:20">
      <c r="A23" s="3">
        <v>15543557181</v>
      </c>
      <c r="B23" s="1" t="s">
        <v>283</v>
      </c>
      <c r="C23" s="1" t="s">
        <v>284</v>
      </c>
      <c r="D23" s="1" t="s">
        <v>285</v>
      </c>
      <c r="E23" s="1" t="s">
        <v>286</v>
      </c>
      <c r="F23" s="1" t="s">
        <v>240</v>
      </c>
      <c r="G23" s="1" t="s">
        <v>176</v>
      </c>
      <c r="H23" s="1" t="s">
        <v>139</v>
      </c>
      <c r="I23" s="1" t="s">
        <v>287</v>
      </c>
      <c r="J23" s="1" t="s">
        <v>28</v>
      </c>
      <c r="K23" s="1" t="s">
        <v>288</v>
      </c>
      <c r="L23" s="1" t="s">
        <v>288</v>
      </c>
      <c r="M23" s="1" t="s">
        <v>142</v>
      </c>
      <c r="N23" s="1" t="s">
        <v>142</v>
      </c>
      <c r="O23" s="1" t="s">
        <v>143</v>
      </c>
      <c r="P23" s="1" t="s">
        <v>144</v>
      </c>
      <c r="Q23" s="1" t="s">
        <v>289</v>
      </c>
      <c r="R23" s="1" t="s">
        <v>146</v>
      </c>
      <c r="S23" s="1" t="s">
        <v>147</v>
      </c>
      <c r="T23" s="1" t="s">
        <v>148</v>
      </c>
    </row>
    <row r="24" s="1" customFormat="1" spans="1:20">
      <c r="A24" s="3">
        <v>15540085902</v>
      </c>
      <c r="B24" s="1" t="s">
        <v>290</v>
      </c>
      <c r="C24" s="1" t="s">
        <v>291</v>
      </c>
      <c r="D24" s="1" t="s">
        <v>292</v>
      </c>
      <c r="E24" s="1" t="s">
        <v>293</v>
      </c>
      <c r="F24" s="1" t="s">
        <v>176</v>
      </c>
      <c r="G24" s="1" t="s">
        <v>166</v>
      </c>
      <c r="H24" s="1" t="s">
        <v>139</v>
      </c>
      <c r="I24" s="1" t="s">
        <v>294</v>
      </c>
      <c r="J24" s="1" t="s">
        <v>28</v>
      </c>
      <c r="K24" s="1" t="s">
        <v>295</v>
      </c>
      <c r="L24" s="1" t="s">
        <v>295</v>
      </c>
      <c r="M24" s="1" t="s">
        <v>142</v>
      </c>
      <c r="N24" s="1" t="s">
        <v>142</v>
      </c>
      <c r="O24" s="1" t="s">
        <v>143</v>
      </c>
      <c r="P24" s="1" t="s">
        <v>144</v>
      </c>
      <c r="Q24" s="1" t="s">
        <v>296</v>
      </c>
      <c r="R24" s="1" t="s">
        <v>146</v>
      </c>
      <c r="S24" s="1" t="s">
        <v>147</v>
      </c>
      <c r="T24" s="1" t="s">
        <v>148</v>
      </c>
    </row>
    <row r="25" s="1" customFormat="1" spans="1:20">
      <c r="A25" s="3">
        <v>15336785691</v>
      </c>
      <c r="B25" s="1" t="s">
        <v>297</v>
      </c>
      <c r="C25" s="1" t="s">
        <v>298</v>
      </c>
      <c r="D25" s="1" t="s">
        <v>299</v>
      </c>
      <c r="E25" s="1" t="s">
        <v>300</v>
      </c>
      <c r="F25" s="1" t="s">
        <v>166</v>
      </c>
      <c r="G25" s="1" t="s">
        <v>211</v>
      </c>
      <c r="H25" s="1" t="s">
        <v>139</v>
      </c>
      <c r="I25" s="1" t="s">
        <v>301</v>
      </c>
      <c r="J25" s="1" t="s">
        <v>28</v>
      </c>
      <c r="K25" s="1" t="s">
        <v>302</v>
      </c>
      <c r="L25" s="1" t="s">
        <v>302</v>
      </c>
      <c r="M25" s="1" t="s">
        <v>142</v>
      </c>
      <c r="N25" s="1" t="s">
        <v>142</v>
      </c>
      <c r="O25" s="1" t="s">
        <v>143</v>
      </c>
      <c r="P25" s="1" t="s">
        <v>144</v>
      </c>
      <c r="Q25" s="1" t="s">
        <v>303</v>
      </c>
      <c r="R25" s="1" t="s">
        <v>146</v>
      </c>
      <c r="S25" s="1" t="s">
        <v>147</v>
      </c>
      <c r="T25" s="1" t="s">
        <v>148</v>
      </c>
    </row>
    <row r="26" s="1" customFormat="1" spans="1:20">
      <c r="A26" s="3">
        <v>15335024676</v>
      </c>
      <c r="B26" s="1" t="s">
        <v>304</v>
      </c>
      <c r="C26" s="1" t="s">
        <v>305</v>
      </c>
      <c r="D26" s="1" t="s">
        <v>306</v>
      </c>
      <c r="E26" s="1" t="s">
        <v>307</v>
      </c>
      <c r="F26" s="1" t="s">
        <v>162</v>
      </c>
      <c r="G26" s="1" t="s">
        <v>155</v>
      </c>
      <c r="H26" s="1" t="s">
        <v>139</v>
      </c>
      <c r="I26" s="1" t="s">
        <v>308</v>
      </c>
      <c r="J26" s="1" t="s">
        <v>28</v>
      </c>
      <c r="K26" s="1" t="s">
        <v>309</v>
      </c>
      <c r="L26" s="1" t="s">
        <v>309</v>
      </c>
      <c r="M26" s="1" t="s">
        <v>142</v>
      </c>
      <c r="N26" s="1" t="s">
        <v>142</v>
      </c>
      <c r="O26" s="1" t="s">
        <v>143</v>
      </c>
      <c r="P26" s="1" t="s">
        <v>144</v>
      </c>
      <c r="Q26" s="1" t="s">
        <v>310</v>
      </c>
      <c r="R26" s="1" t="s">
        <v>146</v>
      </c>
      <c r="S26" s="1" t="s">
        <v>147</v>
      </c>
      <c r="T26" s="1" t="s">
        <v>148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2021-06-28T03:13:48Z</dcterms:created>
  <dcterms:modified xsi:type="dcterms:W3CDTF">2021-06-28T03:22:20Z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14A826477A564DC8916D311B7151E585</vt:lpwstr>
  </property>
  <property fmtid="{D5CDD505-2E9C-101B-9397-08002B2CF9AE}" pid="3" name="KSOProductBuildVer">
    <vt:lpwstr>2052-11.1.0.10495</vt:lpwstr>
  </property>
</Properties>
</file>