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对账!$1:$38</definedName>
  </definedNames>
  <calcPr calcId="144525"/>
</workbook>
</file>

<file path=xl/sharedStrings.xml><?xml version="1.0" encoding="utf-8"?>
<sst xmlns="http://schemas.openxmlformats.org/spreadsheetml/2006/main" count="772" uniqueCount="190">
  <si>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</si>
  <si>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</si>
  <si>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</si>
  <si>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</si>
  <si>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</si>
  <si>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</si>
  <si>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</si>
  <si>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</si>
  <si>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</si>
  <si>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</si>
  <si>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</si>
  <si>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</si>
  <si>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</si>
  <si>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</si>
  <si>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</si>
  <si>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</si>
  <si>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</si>
  <si>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</si>
  <si>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</si>
  <si>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</si>
  <si>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</si>
  <si>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</si>
  <si>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</si>
  <si>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</si>
  <si>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</si>
  <si>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</si>
  <si>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[西归浦市]济州神话世界度假酒店-蓝鼎(Landing Jeju Shinhwa World Hotels&amp;Resorts)(15303678)</t>
  </si>
  <si>
    <t>高级双床房&lt;今日特价 &gt;&lt;双人入住&gt;&lt;无早&gt;</t>
  </si>
  <si>
    <t>CNY</t>
  </si>
  <si>
    <t>SEON/SEUNGHYE,SHIN/BANSEOK</t>
  </si>
  <si>
    <t>CA2019210628CNY-W</t>
  </si>
  <si>
    <t>未提现</t>
  </si>
  <si>
    <t>携程开票</t>
  </si>
  <si>
    <t>高级双床房&lt;双人入住&gt;&lt;仅适用韩国客人&gt;&lt;无早&gt;</t>
  </si>
  <si>
    <t>PARK/HANSOL</t>
  </si>
  <si>
    <t>choi/eunji</t>
  </si>
  <si>
    <t>取消</t>
  </si>
  <si>
    <t>[曼谷]曼谷 W 酒店(W Bangkok Hotel)(3666561)</t>
  </si>
  <si>
    <t>奇妙两大床房&lt;双人入住&gt;&lt;无早&gt;</t>
  </si>
  <si>
    <t>JI/QIANYUN,LIU/XIN</t>
  </si>
  <si>
    <t>[西归浦市]济州神话世界萨默塞特服务公寓(Somerset Jeju Shinhwa World)(15303721)</t>
  </si>
  <si>
    <t>家庭地暖套房&lt;今日特价 &gt;&lt;五人入住&gt;&lt;无早&gt;</t>
  </si>
  <si>
    <t>KIM/JAEMIN</t>
  </si>
  <si>
    <t>[芭堤雅]达拉海角渡假村(Cape Dara Resort)(5470678)</t>
  </si>
  <si>
    <t>豪华房&lt;三人入住&gt;&lt;不适用泰国/印度次大陆客人&gt;&lt;早餐&gt;</t>
  </si>
  <si>
    <t>JATURANON/JIAR</t>
  </si>
  <si>
    <t>Jaturanon/Jiar</t>
  </si>
  <si>
    <t>Kwon/Eun kyung</t>
  </si>
  <si>
    <t>[清迈]清迈谭易思廷酒店(Eastin Tan Hotel Chiang Mai)(4299896)</t>
  </si>
  <si>
    <t>高级房&lt;超值特惠&gt;&lt;双人入住&gt;&lt;双早&gt;</t>
  </si>
  <si>
    <t>wichaichote/sasithorn,wichaichote/sasithorn,wichaichote/sasithorn,wichaichote/sasithorn</t>
  </si>
  <si>
    <t>高级房&lt;双人入住&gt;&lt;无早&gt;</t>
  </si>
  <si>
    <t>Pimparu/Nakrarin</t>
  </si>
  <si>
    <t>达拉私人泳池特大床套房&lt;双人入住&gt;&lt;不适用泰国/印度次大陆客人&gt;&lt;双早&gt;</t>
  </si>
  <si>
    <t>Chantadumrongrat/Pronthep</t>
  </si>
  <si>
    <t>[曼谷]曼谷JW万豪酒店(JW Marriott Hotel Bangkok)(3031185)</t>
  </si>
  <si>
    <t>豪华双床房&lt;今日特价 &gt;&lt;双人入住&gt;&lt;双早&gt;</t>
  </si>
  <si>
    <t>PRASERTVORANUN/PHONGTHEP</t>
  </si>
  <si>
    <t>豪华房&lt;双人入住&gt;&lt;不适用泰国/印度次大陆客人&gt;&lt;双早&gt;</t>
  </si>
  <si>
    <t>Phasukaporn/Pornsupak,Phasukaporn/Pornsupak</t>
  </si>
  <si>
    <t>豪华拐角房&lt;双人入住&gt;&lt;不适用泰国/印度次大陆客人&gt;&lt;双早&gt;</t>
  </si>
  <si>
    <t>Chansiew/Chanakan</t>
  </si>
  <si>
    <t>varasin/Lalil</t>
  </si>
  <si>
    <t>YING/CHAOQUN</t>
  </si>
  <si>
    <t>两室套房&lt;四人入住&gt;&lt;无早&gt;</t>
  </si>
  <si>
    <t>pongsangiam/soratat,pongsangiam/soratat</t>
  </si>
  <si>
    <t>达拉豪华房&lt;双人入住&gt;&lt;双早&gt;</t>
  </si>
  <si>
    <t>PROMTEM/KINGKARN,PROMTEM/KINGKARN</t>
  </si>
  <si>
    <t>Suyaroeankaew/Natthikan,Suyaroeankaew/Natthikan</t>
  </si>
  <si>
    <t>达拉套房&lt;双人入住&gt;&lt;双早&gt;</t>
  </si>
  <si>
    <t>alhaidous/faisal,alhaidous/faisal</t>
  </si>
  <si>
    <t>nuaryen/sasithon,nuaryen/sasithon</t>
  </si>
  <si>
    <t>sae-lim/Pattarawan,sae-lim/Pattarawan</t>
  </si>
  <si>
    <t>豪华拐角房&lt;双人入住&gt;&lt;双早&gt;</t>
  </si>
  <si>
    <t>Anumat/Nutchaya,Anumat/Nutchaya</t>
  </si>
  <si>
    <t>McNichol/Stephen,McNichol/Stephen</t>
  </si>
  <si>
    <t>Bertin/Mathieu,Bertin/Mathieu</t>
  </si>
  <si>
    <t>达拉海滨套房&lt;双人入住&gt;&lt;双早&gt;</t>
  </si>
  <si>
    <t>Karapakdee/Weerapha,Karapakdee/Weerapha</t>
  </si>
  <si>
    <t>,</t>
  </si>
  <si>
    <t>A210628111203481</t>
  </si>
  <si>
    <t>CNY / HKD 当前参考汇率: 1.200645647</t>
  </si>
  <si>
    <t>总计：20608 CNY/
24742.91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</si>
  <si>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</si>
  <si>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</si>
  <si>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</si>
  <si>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</si>
  <si>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</si>
  <si>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</si>
  <si>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</si>
  <si>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</si>
  <si>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</si>
  <si>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</si>
  <si>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</si>
  <si>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</si>
  <si>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</si>
  <si>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</si>
  <si>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</si>
  <si>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</si>
  <si>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</si>
  <si>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</si>
  <si>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2173348</t>
  </si>
  <si>
    <t>达拉海角度假酒店</t>
  </si>
  <si>
    <t>Bertin Mathieu,Bertin Mathieu</t>
  </si>
  <si>
    <t>2021-06-27</t>
  </si>
  <si>
    <t>退房日周结</t>
  </si>
  <si>
    <t>1366.00</t>
  </si>
  <si>
    <t>RMB</t>
  </si>
  <si>
    <t>0</t>
  </si>
  <si>
    <t>0.00</t>
  </si>
  <si>
    <t>携程国际直连(DD)</t>
  </si>
  <si>
    <t>2021-06-26 15:23:25</t>
  </si>
  <si>
    <t>否</t>
  </si>
  <si>
    <t>汇智国际旅游发展有限公司</t>
  </si>
  <si>
    <t>直采</t>
  </si>
  <si>
    <t>2173295</t>
  </si>
  <si>
    <t>McNichol Stephen,McNichol Stephen</t>
  </si>
  <si>
    <t>1161.00</t>
  </si>
  <si>
    <t>2021-06-26 14:59:26</t>
  </si>
  <si>
    <t>2173252</t>
  </si>
  <si>
    <t>Anumat Nutchaya,Anumat Nutchaya</t>
  </si>
  <si>
    <t>917.00</t>
  </si>
  <si>
    <t>2021-06-26 14:20:25</t>
  </si>
  <si>
    <t>2173220</t>
  </si>
  <si>
    <t>sae-lim Pattarawan,sae-lim Pattarawan</t>
  </si>
  <si>
    <t>1141.00</t>
  </si>
  <si>
    <t>2021-06-26 14:06:10</t>
  </si>
  <si>
    <t>2173199</t>
  </si>
  <si>
    <t>nuaryen sasithon,nuaryen sasithon</t>
  </si>
  <si>
    <t>2021-06-26 13:48:52</t>
  </si>
  <si>
    <t>2173019</t>
  </si>
  <si>
    <t>alhaidous faisal,alhaidous faisal</t>
  </si>
  <si>
    <t>2021-06-26 11:52:19</t>
  </si>
  <si>
    <t>2172919</t>
  </si>
  <si>
    <t>Suyaroeankaew Natthikan,Suyaroeankaew Natthikan</t>
  </si>
  <si>
    <t>2021-06-26 10:39:36</t>
  </si>
  <si>
    <t>2172911</t>
  </si>
  <si>
    <t>PROMTEM KINGKARN,PROMTEM KINGKARN</t>
  </si>
  <si>
    <t>2021-06-26 10:44:55</t>
  </si>
  <si>
    <t>2021-06-25</t>
  </si>
  <si>
    <t>2171934</t>
  </si>
  <si>
    <t>曼谷W酒店</t>
  </si>
  <si>
    <t>YING CHAOQUN</t>
  </si>
  <si>
    <t>470.00</t>
  </si>
  <si>
    <t>2021-06-25 17:01:28</t>
  </si>
  <si>
    <t>2021-06-24</t>
  </si>
  <si>
    <t>2170007</t>
  </si>
  <si>
    <t>曼谷JW万豪酒店</t>
  </si>
  <si>
    <t>PRASERTVORANUN PHONGTHEP</t>
  </si>
  <si>
    <t>2021-06-24 17:46:56</t>
  </si>
  <si>
    <t>2021-06-23</t>
  </si>
  <si>
    <t>2169030</t>
  </si>
  <si>
    <t>Chantadumrongrat Pronthep</t>
  </si>
  <si>
    <t>1969.00</t>
  </si>
  <si>
    <t>2021-06-24 10:07:05</t>
  </si>
  <si>
    <t>2021-06-22</t>
  </si>
  <si>
    <t>2166688</t>
  </si>
  <si>
    <t>清迈谭易思廷酒店</t>
  </si>
  <si>
    <t>Pimparu Nakrarin</t>
  </si>
  <si>
    <t>290.00</t>
  </si>
  <si>
    <t>2021-06-22 12:56:52</t>
  </si>
  <si>
    <t>2021-06-21</t>
  </si>
  <si>
    <t>2165863</t>
  </si>
  <si>
    <t>wichaichote sasithorn,wichaichote sasithorn,wichaichote sasithorn,wichaichote sasithorn</t>
  </si>
  <si>
    <t>1300.00</t>
  </si>
  <si>
    <t>2021-06-21 20:14:24</t>
  </si>
  <si>
    <t>2021-06-20</t>
  </si>
  <si>
    <t>2164797</t>
  </si>
  <si>
    <t>济州神话世界盛捷服务公寓</t>
  </si>
  <si>
    <t>Kwon Eun kyung</t>
  </si>
  <si>
    <t>1698.00</t>
  </si>
  <si>
    <t>2021-06-21 08:48:55</t>
  </si>
  <si>
    <t>2163791</t>
  </si>
  <si>
    <t>KIM JAEMIN</t>
  </si>
  <si>
    <t>2021-06-20 09:38:43</t>
  </si>
  <si>
    <t>2021-06-16</t>
  </si>
  <si>
    <t>2159383</t>
  </si>
  <si>
    <t>JI QIANYUN,LIU XIN</t>
  </si>
  <si>
    <t>1410.00</t>
  </si>
  <si>
    <t>2021-06-16 18:46:19</t>
  </si>
  <si>
    <t>2021-06-14</t>
  </si>
  <si>
    <t>2157213</t>
  </si>
  <si>
    <t>济州神话世界度假酒店-蓝鼎</t>
  </si>
  <si>
    <t>PARK HANSOL</t>
  </si>
  <si>
    <t>1286.00</t>
  </si>
  <si>
    <t>2021-06-15 09:35:57</t>
  </si>
  <si>
    <t>2157107</t>
  </si>
  <si>
    <t>SEON SEUNGHYE,SHIN BANSEOK</t>
  </si>
  <si>
    <t>643.00</t>
  </si>
  <si>
    <t>2021-06-14 16:35:34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</si>
</sst>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workbookViewId="0">
      <selection activeCell="A1" sqref="$A1:$XFD1048576"/>
    </sheetView>
  </sheetViews>
  <sheetFormatPr defaultColWidth="9" defaultRowHeight="13.5"/>
  <cols>
    <col min="1" max="6" width="9" style="4"/>
    <col min="7" max="7" width="10.62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15551101612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44370</v>
      </c>
      <c r="G2" s="5">
        <v>44371</v>
      </c>
      <c r="H2" s="4">
        <v>1</v>
      </c>
      <c r="I2" s="4">
        <v>1</v>
      </c>
      <c r="J2" s="4">
        <v>1</v>
      </c>
      <c r="K2" s="4" t="s">
        <v>28</v>
      </c>
      <c r="L2" s="4">
        <v>643</v>
      </c>
      <c r="M2" s="4">
        <v>643</v>
      </c>
      <c r="N2" s="4" t="s">
        <v>29</v>
      </c>
      <c r="O2" s="4" t="s">
        <v>30</v>
      </c>
      <c r="P2" s="4" t="s">
        <v>31</v>
      </c>
      <c r="Q2" s="4">
        <v>0</v>
      </c>
      <c r="R2" s="6">
        <v>44361</v>
      </c>
      <c r="S2" s="5">
        <v>44375</v>
      </c>
      <c r="T2" s="4" t="s">
        <v>32</v>
      </c>
      <c r="U2" s="4">
        <v>643</v>
      </c>
      <c r="V2" s="4">
        <v>0</v>
      </c>
      <c r="W2" s="4">
        <v>0</v>
      </c>
      <c r="X2" s="4">
        <v>2157107</v>
      </c>
    </row>
    <row r="3" s="4" customFormat="1" spans="1:24">
      <c r="A3" s="4">
        <v>15551212256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44369</v>
      </c>
      <c r="G3" s="5">
        <v>44371</v>
      </c>
      <c r="H3" s="4">
        <v>1</v>
      </c>
      <c r="I3" s="4">
        <v>2</v>
      </c>
      <c r="J3" s="4">
        <v>2</v>
      </c>
      <c r="K3" s="4" t="s">
        <v>28</v>
      </c>
      <c r="L3" s="4">
        <v>1286</v>
      </c>
      <c r="M3" s="4">
        <v>1286</v>
      </c>
      <c r="N3" s="4" t="s">
        <v>34</v>
      </c>
      <c r="O3" s="4" t="s">
        <v>30</v>
      </c>
      <c r="P3" s="4" t="s">
        <v>31</v>
      </c>
      <c r="Q3" s="4">
        <v>0</v>
      </c>
      <c r="R3" s="6">
        <v>44361</v>
      </c>
      <c r="S3" s="5">
        <v>44375</v>
      </c>
      <c r="T3" s="4" t="s">
        <v>32</v>
      </c>
      <c r="U3" s="4">
        <v>1286</v>
      </c>
      <c r="V3" s="4">
        <v>0</v>
      </c>
      <c r="W3" s="4">
        <v>0</v>
      </c>
      <c r="X3" s="4">
        <v>2157213</v>
      </c>
    </row>
    <row r="4" s="4" customFormat="1" spans="1:24">
      <c r="A4" s="4">
        <v>15551589617</v>
      </c>
      <c r="B4" s="4" t="s">
        <v>24</v>
      </c>
      <c r="C4" s="4" t="s">
        <v>25</v>
      </c>
      <c r="D4" s="4" t="s">
        <v>26</v>
      </c>
      <c r="E4" s="4" t="s">
        <v>33</v>
      </c>
      <c r="F4" s="5">
        <v>44370</v>
      </c>
      <c r="G4" s="5">
        <v>44371</v>
      </c>
      <c r="H4" s="4">
        <v>1</v>
      </c>
      <c r="I4" s="4">
        <v>1</v>
      </c>
      <c r="J4" s="4">
        <v>1</v>
      </c>
      <c r="K4" s="4" t="s">
        <v>28</v>
      </c>
      <c r="L4" s="4">
        <v>642</v>
      </c>
      <c r="M4" s="4">
        <v>642</v>
      </c>
      <c r="N4" s="4" t="s">
        <v>35</v>
      </c>
      <c r="O4" s="4" t="s">
        <v>30</v>
      </c>
      <c r="P4" s="4" t="s">
        <v>31</v>
      </c>
      <c r="Q4" s="4">
        <v>0</v>
      </c>
      <c r="R4" s="6">
        <v>44362</v>
      </c>
      <c r="S4" s="5">
        <v>44375</v>
      </c>
      <c r="T4" s="4" t="s">
        <v>32</v>
      </c>
      <c r="U4" s="4">
        <v>642</v>
      </c>
      <c r="V4" s="4">
        <v>0</v>
      </c>
      <c r="W4" s="4">
        <v>0</v>
      </c>
      <c r="X4" s="4">
        <v>2157544</v>
      </c>
    </row>
    <row r="5" s="4" customFormat="1" spans="1:24">
      <c r="A5" s="4">
        <v>15551589617</v>
      </c>
      <c r="B5" s="4" t="s">
        <v>24</v>
      </c>
      <c r="C5" s="4" t="s">
        <v>36</v>
      </c>
      <c r="D5" s="4" t="s">
        <v>26</v>
      </c>
      <c r="E5" s="4" t="s">
        <v>33</v>
      </c>
      <c r="F5" s="5">
        <v>44370</v>
      </c>
      <c r="G5" s="5">
        <v>44371</v>
      </c>
      <c r="H5" s="4">
        <v>1</v>
      </c>
      <c r="I5" s="4">
        <v>1</v>
      </c>
      <c r="J5" s="4">
        <v>1</v>
      </c>
      <c r="K5" s="4" t="s">
        <v>28</v>
      </c>
      <c r="L5" s="4">
        <v>-642</v>
      </c>
      <c r="M5" s="4">
        <v>-642</v>
      </c>
      <c r="N5" s="4" t="s">
        <v>35</v>
      </c>
      <c r="O5" s="4" t="s">
        <v>30</v>
      </c>
      <c r="P5" s="4" t="s">
        <v>31</v>
      </c>
      <c r="Q5" s="4">
        <v>0</v>
      </c>
      <c r="R5" s="6">
        <v>44362</v>
      </c>
      <c r="S5" s="5">
        <v>44375</v>
      </c>
      <c r="T5" s="4" t="s">
        <v>32</v>
      </c>
      <c r="U5" s="4">
        <v>-642</v>
      </c>
      <c r="V5" s="4">
        <v>0</v>
      </c>
      <c r="W5" s="4">
        <v>0</v>
      </c>
      <c r="X5" s="4">
        <v>2157544</v>
      </c>
    </row>
    <row r="6" s="4" customFormat="1" spans="1:24">
      <c r="A6" s="4">
        <v>15555218038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44367</v>
      </c>
      <c r="G6" s="5">
        <v>44370</v>
      </c>
      <c r="H6" s="4">
        <v>1</v>
      </c>
      <c r="I6" s="4">
        <v>3</v>
      </c>
      <c r="J6" s="4">
        <v>3</v>
      </c>
      <c r="K6" s="4" t="s">
        <v>28</v>
      </c>
      <c r="L6" s="4">
        <v>1410</v>
      </c>
      <c r="M6" s="4">
        <v>1410</v>
      </c>
      <c r="N6" s="4" t="s">
        <v>39</v>
      </c>
      <c r="O6" s="4" t="s">
        <v>30</v>
      </c>
      <c r="P6" s="4" t="s">
        <v>31</v>
      </c>
      <c r="Q6" s="4">
        <v>0</v>
      </c>
      <c r="R6" s="6">
        <v>44363</v>
      </c>
      <c r="S6" s="5">
        <v>44375</v>
      </c>
      <c r="T6" s="4" t="s">
        <v>32</v>
      </c>
      <c r="U6" s="4">
        <v>1410</v>
      </c>
      <c r="V6" s="4">
        <v>0</v>
      </c>
      <c r="W6" s="4">
        <v>0</v>
      </c>
      <c r="X6" s="4">
        <v>2159383</v>
      </c>
    </row>
    <row r="7" s="4" customFormat="1" spans="1:24">
      <c r="A7" s="4">
        <v>15580640098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44371</v>
      </c>
      <c r="G7" s="5">
        <v>44372</v>
      </c>
      <c r="H7" s="4">
        <v>1</v>
      </c>
      <c r="I7" s="4">
        <v>1</v>
      </c>
      <c r="J7" s="4">
        <v>1</v>
      </c>
      <c r="K7" s="4" t="s">
        <v>28</v>
      </c>
      <c r="L7" s="4">
        <v>1697</v>
      </c>
      <c r="M7" s="4">
        <v>1697</v>
      </c>
      <c r="N7" s="4" t="s">
        <v>42</v>
      </c>
      <c r="O7" s="4" t="s">
        <v>30</v>
      </c>
      <c r="P7" s="4" t="s">
        <v>31</v>
      </c>
      <c r="Q7" s="4">
        <v>0</v>
      </c>
      <c r="R7" s="6">
        <v>44366</v>
      </c>
      <c r="S7" s="5">
        <v>44375</v>
      </c>
      <c r="T7" s="4" t="s">
        <v>32</v>
      </c>
      <c r="U7" s="4">
        <v>1697</v>
      </c>
      <c r="V7" s="4">
        <v>0</v>
      </c>
      <c r="W7" s="4">
        <v>0</v>
      </c>
      <c r="X7" s="4">
        <v>2163564</v>
      </c>
    </row>
    <row r="8" s="4" customFormat="1" spans="1:24">
      <c r="A8" s="4">
        <v>15580640098</v>
      </c>
      <c r="B8" s="4" t="s">
        <v>24</v>
      </c>
      <c r="C8" s="4" t="s">
        <v>36</v>
      </c>
      <c r="D8" s="4" t="s">
        <v>40</v>
      </c>
      <c r="E8" s="4" t="s">
        <v>41</v>
      </c>
      <c r="F8" s="5">
        <v>44371</v>
      </c>
      <c r="G8" s="5">
        <v>44372</v>
      </c>
      <c r="H8" s="4">
        <v>1</v>
      </c>
      <c r="I8" s="4">
        <v>1</v>
      </c>
      <c r="J8" s="4">
        <v>1</v>
      </c>
      <c r="K8" s="4" t="s">
        <v>28</v>
      </c>
      <c r="L8" s="4">
        <v>-1697</v>
      </c>
      <c r="M8" s="4">
        <v>-1697</v>
      </c>
      <c r="N8" s="4" t="s">
        <v>42</v>
      </c>
      <c r="O8" s="4" t="s">
        <v>30</v>
      </c>
      <c r="P8" s="4" t="s">
        <v>31</v>
      </c>
      <c r="Q8" s="4">
        <v>0</v>
      </c>
      <c r="R8" s="6">
        <v>44366</v>
      </c>
      <c r="S8" s="5">
        <v>44375</v>
      </c>
      <c r="T8" s="4" t="s">
        <v>32</v>
      </c>
      <c r="U8" s="4">
        <v>-1697</v>
      </c>
      <c r="V8" s="4">
        <v>0</v>
      </c>
      <c r="W8" s="4">
        <v>0</v>
      </c>
      <c r="X8" s="4">
        <v>2163564</v>
      </c>
    </row>
    <row r="9" s="4" customFormat="1" spans="1:24">
      <c r="A9" s="4">
        <v>15581698133</v>
      </c>
      <c r="B9" s="4" t="s">
        <v>24</v>
      </c>
      <c r="C9" s="4" t="s">
        <v>25</v>
      </c>
      <c r="D9" s="4" t="s">
        <v>40</v>
      </c>
      <c r="E9" s="4" t="s">
        <v>41</v>
      </c>
      <c r="F9" s="5">
        <v>44371</v>
      </c>
      <c r="G9" s="5">
        <v>44372</v>
      </c>
      <c r="H9" s="4">
        <v>1</v>
      </c>
      <c r="I9" s="4">
        <v>1</v>
      </c>
      <c r="J9" s="4">
        <v>1</v>
      </c>
      <c r="K9" s="4" t="s">
        <v>28</v>
      </c>
      <c r="L9" s="4">
        <v>1698</v>
      </c>
      <c r="M9" s="4">
        <v>1698</v>
      </c>
      <c r="N9" s="4" t="s">
        <v>42</v>
      </c>
      <c r="O9" s="4" t="s">
        <v>30</v>
      </c>
      <c r="P9" s="4" t="s">
        <v>31</v>
      </c>
      <c r="Q9" s="4">
        <v>0</v>
      </c>
      <c r="R9" s="6">
        <v>44367</v>
      </c>
      <c r="S9" s="5">
        <v>44375</v>
      </c>
      <c r="T9" s="4" t="s">
        <v>32</v>
      </c>
      <c r="U9" s="4">
        <v>1698</v>
      </c>
      <c r="V9" s="4">
        <v>0</v>
      </c>
      <c r="W9" s="4">
        <v>0</v>
      </c>
      <c r="X9" s="4">
        <v>2163791</v>
      </c>
    </row>
    <row r="10" s="4" customFormat="1" spans="1:24">
      <c r="A10" s="4">
        <v>15586924839</v>
      </c>
      <c r="B10" s="4" t="s">
        <v>24</v>
      </c>
      <c r="C10" s="4" t="s">
        <v>25</v>
      </c>
      <c r="D10" s="4" t="s">
        <v>43</v>
      </c>
      <c r="E10" s="4" t="s">
        <v>44</v>
      </c>
      <c r="F10" s="5">
        <v>44373</v>
      </c>
      <c r="G10" s="5">
        <v>44374</v>
      </c>
      <c r="H10" s="4">
        <v>1</v>
      </c>
      <c r="I10" s="4">
        <v>1</v>
      </c>
      <c r="J10" s="4">
        <v>1</v>
      </c>
      <c r="K10" s="4" t="s">
        <v>28</v>
      </c>
      <c r="L10" s="4">
        <v>987</v>
      </c>
      <c r="M10" s="4">
        <v>987</v>
      </c>
      <c r="N10" s="4" t="s">
        <v>45</v>
      </c>
      <c r="O10" s="4" t="s">
        <v>30</v>
      </c>
      <c r="P10" s="4" t="s">
        <v>31</v>
      </c>
      <c r="Q10" s="4">
        <v>0</v>
      </c>
      <c r="R10" s="6">
        <v>44367</v>
      </c>
      <c r="S10" s="5">
        <v>44375</v>
      </c>
      <c r="T10" s="4" t="s">
        <v>32</v>
      </c>
      <c r="U10" s="4">
        <v>987</v>
      </c>
      <c r="V10" s="4">
        <v>0</v>
      </c>
      <c r="W10" s="4">
        <v>0</v>
      </c>
      <c r="X10" s="4">
        <v>2164613</v>
      </c>
    </row>
    <row r="11" s="4" customFormat="1" spans="1:24">
      <c r="A11" s="4">
        <v>15586924839</v>
      </c>
      <c r="B11" s="4" t="s">
        <v>24</v>
      </c>
      <c r="C11" s="4" t="s">
        <v>36</v>
      </c>
      <c r="D11" s="4" t="s">
        <v>43</v>
      </c>
      <c r="E11" s="4" t="s">
        <v>44</v>
      </c>
      <c r="F11" s="5">
        <v>44373</v>
      </c>
      <c r="G11" s="5">
        <v>44374</v>
      </c>
      <c r="H11" s="4">
        <v>1</v>
      </c>
      <c r="I11" s="4">
        <v>1</v>
      </c>
      <c r="J11" s="4">
        <v>1</v>
      </c>
      <c r="K11" s="4" t="s">
        <v>28</v>
      </c>
      <c r="L11" s="4">
        <v>-987</v>
      </c>
      <c r="M11" s="4">
        <v>-987</v>
      </c>
      <c r="N11" s="4" t="s">
        <v>45</v>
      </c>
      <c r="O11" s="4" t="s">
        <v>30</v>
      </c>
      <c r="P11" s="4" t="s">
        <v>31</v>
      </c>
      <c r="Q11" s="4">
        <v>0</v>
      </c>
      <c r="R11" s="6">
        <v>44367</v>
      </c>
      <c r="S11" s="5">
        <v>44375</v>
      </c>
      <c r="T11" s="4" t="s">
        <v>32</v>
      </c>
      <c r="U11" s="4">
        <v>-987</v>
      </c>
      <c r="V11" s="4">
        <v>0</v>
      </c>
      <c r="W11" s="4">
        <v>0</v>
      </c>
      <c r="X11" s="4">
        <v>2164613</v>
      </c>
    </row>
    <row r="12" s="4" customFormat="1" spans="1:24">
      <c r="A12" s="4">
        <v>15587083100</v>
      </c>
      <c r="B12" s="4" t="s">
        <v>24</v>
      </c>
      <c r="C12" s="4" t="s">
        <v>25</v>
      </c>
      <c r="D12" s="4" t="s">
        <v>43</v>
      </c>
      <c r="E12" s="4" t="s">
        <v>44</v>
      </c>
      <c r="F12" s="5">
        <v>44373</v>
      </c>
      <c r="G12" s="5">
        <v>44374</v>
      </c>
      <c r="H12" s="4">
        <v>1</v>
      </c>
      <c r="I12" s="4">
        <v>1</v>
      </c>
      <c r="J12" s="4">
        <v>1</v>
      </c>
      <c r="K12" s="4" t="s">
        <v>28</v>
      </c>
      <c r="L12" s="4">
        <v>987</v>
      </c>
      <c r="M12" s="4">
        <v>987</v>
      </c>
      <c r="N12" s="4" t="s">
        <v>46</v>
      </c>
      <c r="O12" s="4" t="s">
        <v>30</v>
      </c>
      <c r="P12" s="4" t="s">
        <v>31</v>
      </c>
      <c r="Q12" s="4">
        <v>0</v>
      </c>
      <c r="R12" s="6">
        <v>44367</v>
      </c>
      <c r="S12" s="5">
        <v>44375</v>
      </c>
      <c r="T12" s="4" t="s">
        <v>32</v>
      </c>
      <c r="U12" s="4">
        <v>987</v>
      </c>
      <c r="V12" s="4">
        <v>0</v>
      </c>
      <c r="W12" s="4">
        <v>0</v>
      </c>
      <c r="X12" s="4">
        <v>2164673</v>
      </c>
    </row>
    <row r="13" s="4" customFormat="1" spans="1:24">
      <c r="A13" s="4">
        <v>15587083100</v>
      </c>
      <c r="B13" s="4" t="s">
        <v>24</v>
      </c>
      <c r="C13" s="4" t="s">
        <v>36</v>
      </c>
      <c r="D13" s="4" t="s">
        <v>43</v>
      </c>
      <c r="E13" s="4" t="s">
        <v>44</v>
      </c>
      <c r="F13" s="5">
        <v>44373</v>
      </c>
      <c r="G13" s="5">
        <v>44374</v>
      </c>
      <c r="H13" s="4">
        <v>1</v>
      </c>
      <c r="I13" s="4">
        <v>1</v>
      </c>
      <c r="J13" s="4">
        <v>1</v>
      </c>
      <c r="K13" s="4" t="s">
        <v>28</v>
      </c>
      <c r="L13" s="4">
        <v>-987</v>
      </c>
      <c r="M13" s="4">
        <v>-987</v>
      </c>
      <c r="N13" s="4" t="s">
        <v>46</v>
      </c>
      <c r="O13" s="4" t="s">
        <v>30</v>
      </c>
      <c r="P13" s="4" t="s">
        <v>31</v>
      </c>
      <c r="Q13" s="4">
        <v>0</v>
      </c>
      <c r="R13" s="6">
        <v>44367</v>
      </c>
      <c r="S13" s="5">
        <v>44375</v>
      </c>
      <c r="T13" s="4" t="s">
        <v>32</v>
      </c>
      <c r="U13" s="4">
        <v>-987</v>
      </c>
      <c r="V13" s="4">
        <v>0</v>
      </c>
      <c r="W13" s="4">
        <v>0</v>
      </c>
      <c r="X13" s="4">
        <v>2164673</v>
      </c>
    </row>
    <row r="14" s="4" customFormat="1" spans="1:24">
      <c r="A14" s="4">
        <v>15587364642</v>
      </c>
      <c r="B14" s="4" t="s">
        <v>24</v>
      </c>
      <c r="C14" s="4" t="s">
        <v>25</v>
      </c>
      <c r="D14" s="4" t="s">
        <v>40</v>
      </c>
      <c r="E14" s="4" t="s">
        <v>41</v>
      </c>
      <c r="F14" s="5">
        <v>44371</v>
      </c>
      <c r="G14" s="5">
        <v>44372</v>
      </c>
      <c r="H14" s="4">
        <v>1</v>
      </c>
      <c r="I14" s="4">
        <v>1</v>
      </c>
      <c r="J14" s="4">
        <v>1</v>
      </c>
      <c r="K14" s="4" t="s">
        <v>28</v>
      </c>
      <c r="L14" s="4">
        <v>1698</v>
      </c>
      <c r="M14" s="4">
        <v>1698</v>
      </c>
      <c r="N14" s="4" t="s">
        <v>47</v>
      </c>
      <c r="O14" s="4" t="s">
        <v>30</v>
      </c>
      <c r="P14" s="4" t="s">
        <v>31</v>
      </c>
      <c r="Q14" s="4">
        <v>0</v>
      </c>
      <c r="R14" s="6">
        <v>44367</v>
      </c>
      <c r="S14" s="5">
        <v>44375</v>
      </c>
      <c r="T14" s="4" t="s">
        <v>32</v>
      </c>
      <c r="U14" s="4">
        <v>1698</v>
      </c>
      <c r="V14" s="4">
        <v>0</v>
      </c>
      <c r="W14" s="4">
        <v>0</v>
      </c>
      <c r="X14" s="4">
        <v>2164797</v>
      </c>
    </row>
    <row r="15" s="4" customFormat="1" spans="1:24">
      <c r="A15" s="4">
        <v>15594442886</v>
      </c>
      <c r="B15" s="4" t="s">
        <v>24</v>
      </c>
      <c r="C15" s="4" t="s">
        <v>25</v>
      </c>
      <c r="D15" s="4" t="s">
        <v>48</v>
      </c>
      <c r="E15" s="4" t="s">
        <v>49</v>
      </c>
      <c r="F15" s="5">
        <v>44369</v>
      </c>
      <c r="G15" s="5">
        <v>44371</v>
      </c>
      <c r="H15" s="4">
        <v>2</v>
      </c>
      <c r="I15" s="4">
        <v>2</v>
      </c>
      <c r="J15" s="4">
        <v>4</v>
      </c>
      <c r="K15" s="4" t="s">
        <v>28</v>
      </c>
      <c r="L15" s="4">
        <v>1300</v>
      </c>
      <c r="M15" s="4">
        <v>1300</v>
      </c>
      <c r="N15" s="4" t="s">
        <v>50</v>
      </c>
      <c r="O15" s="4" t="s">
        <v>30</v>
      </c>
      <c r="P15" s="4" t="s">
        <v>31</v>
      </c>
      <c r="Q15" s="4">
        <v>0</v>
      </c>
      <c r="R15" s="6">
        <v>44368</v>
      </c>
      <c r="S15" s="5">
        <v>44375</v>
      </c>
      <c r="T15" s="4" t="s">
        <v>32</v>
      </c>
      <c r="U15" s="4">
        <v>1300</v>
      </c>
      <c r="V15" s="4">
        <v>0</v>
      </c>
      <c r="W15" s="4">
        <v>0</v>
      </c>
      <c r="X15" s="4">
        <v>2165863</v>
      </c>
    </row>
    <row r="16" s="4" customFormat="1" spans="1:24">
      <c r="A16" s="4">
        <v>15597163845</v>
      </c>
      <c r="B16" s="4" t="s">
        <v>24</v>
      </c>
      <c r="C16" s="4" t="s">
        <v>25</v>
      </c>
      <c r="D16" s="4" t="s">
        <v>48</v>
      </c>
      <c r="E16" s="4" t="s">
        <v>51</v>
      </c>
      <c r="F16" s="5">
        <v>44369</v>
      </c>
      <c r="G16" s="5">
        <v>44370</v>
      </c>
      <c r="H16" s="4">
        <v>1</v>
      </c>
      <c r="I16" s="4">
        <v>1</v>
      </c>
      <c r="J16" s="4">
        <v>1</v>
      </c>
      <c r="K16" s="4" t="s">
        <v>28</v>
      </c>
      <c r="L16" s="4">
        <v>290</v>
      </c>
      <c r="M16" s="4">
        <v>290</v>
      </c>
      <c r="N16" s="4" t="s">
        <v>52</v>
      </c>
      <c r="O16" s="4" t="s">
        <v>30</v>
      </c>
      <c r="P16" s="4" t="s">
        <v>31</v>
      </c>
      <c r="Q16" s="4">
        <v>0</v>
      </c>
      <c r="R16" s="6">
        <v>44369</v>
      </c>
      <c r="S16" s="5">
        <v>44375</v>
      </c>
      <c r="T16" s="4" t="s">
        <v>32</v>
      </c>
      <c r="U16" s="4">
        <v>290</v>
      </c>
      <c r="V16" s="4">
        <v>0</v>
      </c>
      <c r="W16" s="4">
        <v>0</v>
      </c>
      <c r="X16" s="4">
        <v>2166688</v>
      </c>
    </row>
    <row r="17" s="4" customFormat="1" spans="1:24">
      <c r="A17" s="4">
        <v>15609611963</v>
      </c>
      <c r="B17" s="4" t="s">
        <v>24</v>
      </c>
      <c r="C17" s="4" t="s">
        <v>25</v>
      </c>
      <c r="D17" s="4" t="s">
        <v>43</v>
      </c>
      <c r="E17" s="4" t="s">
        <v>53</v>
      </c>
      <c r="F17" s="5">
        <v>44371</v>
      </c>
      <c r="G17" s="5">
        <v>44372</v>
      </c>
      <c r="H17" s="4">
        <v>1</v>
      </c>
      <c r="I17" s="4">
        <v>1</v>
      </c>
      <c r="J17" s="4">
        <v>1</v>
      </c>
      <c r="K17" s="4" t="s">
        <v>28</v>
      </c>
      <c r="L17" s="4">
        <v>1969</v>
      </c>
      <c r="M17" s="4">
        <v>1969</v>
      </c>
      <c r="N17" s="4" t="s">
        <v>54</v>
      </c>
      <c r="O17" s="4" t="s">
        <v>30</v>
      </c>
      <c r="P17" s="4" t="s">
        <v>31</v>
      </c>
      <c r="Q17" s="4">
        <v>0</v>
      </c>
      <c r="R17" s="6">
        <v>44370</v>
      </c>
      <c r="S17" s="5">
        <v>44375</v>
      </c>
      <c r="T17" s="4" t="s">
        <v>32</v>
      </c>
      <c r="U17" s="4">
        <v>1969</v>
      </c>
      <c r="V17" s="4">
        <v>0</v>
      </c>
      <c r="W17" s="4">
        <v>0</v>
      </c>
      <c r="X17" s="4">
        <v>2169030</v>
      </c>
    </row>
    <row r="18" s="4" customFormat="1" spans="1:24">
      <c r="A18" s="4">
        <v>15612703338</v>
      </c>
      <c r="B18" s="4" t="s">
        <v>24</v>
      </c>
      <c r="C18" s="4" t="s">
        <v>25</v>
      </c>
      <c r="D18" s="4" t="s">
        <v>55</v>
      </c>
      <c r="E18" s="4" t="s">
        <v>56</v>
      </c>
      <c r="F18" s="5">
        <v>44373</v>
      </c>
      <c r="G18" s="5">
        <v>44374</v>
      </c>
      <c r="H18" s="4">
        <v>1</v>
      </c>
      <c r="I18" s="4">
        <v>1</v>
      </c>
      <c r="J18" s="4">
        <v>1</v>
      </c>
      <c r="K18" s="4" t="s">
        <v>28</v>
      </c>
      <c r="L18" s="4">
        <v>470</v>
      </c>
      <c r="M18" s="4">
        <v>470</v>
      </c>
      <c r="N18" s="4" t="s">
        <v>57</v>
      </c>
      <c r="O18" s="4" t="s">
        <v>30</v>
      </c>
      <c r="P18" s="4" t="s">
        <v>31</v>
      </c>
      <c r="Q18" s="4">
        <v>0</v>
      </c>
      <c r="R18" s="6">
        <v>44371</v>
      </c>
      <c r="S18" s="5">
        <v>44375</v>
      </c>
      <c r="T18" s="4" t="s">
        <v>32</v>
      </c>
      <c r="U18" s="4">
        <v>470</v>
      </c>
      <c r="V18" s="4">
        <v>0</v>
      </c>
      <c r="W18" s="4">
        <v>0</v>
      </c>
      <c r="X18" s="4">
        <v>2170007</v>
      </c>
    </row>
    <row r="19" s="4" customFormat="1" spans="1:24">
      <c r="A19" s="4">
        <v>15613978718</v>
      </c>
      <c r="B19" s="4" t="s">
        <v>24</v>
      </c>
      <c r="C19" s="4" t="s">
        <v>25</v>
      </c>
      <c r="D19" s="4" t="s">
        <v>43</v>
      </c>
      <c r="E19" s="4" t="s">
        <v>58</v>
      </c>
      <c r="F19" s="5">
        <v>44373</v>
      </c>
      <c r="G19" s="5">
        <v>44374</v>
      </c>
      <c r="H19" s="4">
        <v>2</v>
      </c>
      <c r="I19" s="4">
        <v>1</v>
      </c>
      <c r="J19" s="4">
        <v>2</v>
      </c>
      <c r="K19" s="4" t="s">
        <v>28</v>
      </c>
      <c r="L19" s="4">
        <v>1530</v>
      </c>
      <c r="M19" s="4">
        <v>1530</v>
      </c>
      <c r="N19" s="4" t="s">
        <v>59</v>
      </c>
      <c r="O19" s="4" t="s">
        <v>30</v>
      </c>
      <c r="P19" s="4" t="s">
        <v>31</v>
      </c>
      <c r="Q19" s="4">
        <v>0</v>
      </c>
      <c r="R19" s="6">
        <v>44371</v>
      </c>
      <c r="S19" s="5">
        <v>44375</v>
      </c>
      <c r="T19" s="4" t="s">
        <v>32</v>
      </c>
      <c r="U19" s="4">
        <v>1530</v>
      </c>
      <c r="V19" s="4">
        <v>0</v>
      </c>
      <c r="W19" s="4">
        <v>0</v>
      </c>
      <c r="X19" s="4">
        <v>2170473</v>
      </c>
    </row>
    <row r="20" s="4" customFormat="1" spans="1:24">
      <c r="A20" s="4">
        <v>15613978718</v>
      </c>
      <c r="B20" s="4" t="s">
        <v>24</v>
      </c>
      <c r="C20" s="4" t="s">
        <v>36</v>
      </c>
      <c r="D20" s="4" t="s">
        <v>43</v>
      </c>
      <c r="E20" s="4" t="s">
        <v>58</v>
      </c>
      <c r="F20" s="5">
        <v>44373</v>
      </c>
      <c r="G20" s="5">
        <v>44374</v>
      </c>
      <c r="H20" s="4">
        <v>2</v>
      </c>
      <c r="I20" s="4">
        <v>1</v>
      </c>
      <c r="J20" s="4">
        <v>2</v>
      </c>
      <c r="K20" s="4" t="s">
        <v>28</v>
      </c>
      <c r="L20" s="4">
        <v>-1530</v>
      </c>
      <c r="M20" s="4">
        <v>-1530</v>
      </c>
      <c r="N20" s="4" t="s">
        <v>59</v>
      </c>
      <c r="O20" s="4" t="s">
        <v>30</v>
      </c>
      <c r="P20" s="4" t="s">
        <v>31</v>
      </c>
      <c r="Q20" s="4">
        <v>0</v>
      </c>
      <c r="R20" s="6">
        <v>44371</v>
      </c>
      <c r="S20" s="5">
        <v>44375</v>
      </c>
      <c r="T20" s="4" t="s">
        <v>32</v>
      </c>
      <c r="U20" s="4">
        <v>-1530</v>
      </c>
      <c r="V20" s="4">
        <v>0</v>
      </c>
      <c r="W20" s="4">
        <v>0</v>
      </c>
      <c r="X20" s="4">
        <v>2170473</v>
      </c>
    </row>
    <row r="21" s="4" customFormat="1" spans="1:24">
      <c r="A21" s="4">
        <v>15619281054</v>
      </c>
      <c r="B21" s="4" t="s">
        <v>24</v>
      </c>
      <c r="C21" s="4" t="s">
        <v>25</v>
      </c>
      <c r="D21" s="4" t="s">
        <v>43</v>
      </c>
      <c r="E21" s="4" t="s">
        <v>60</v>
      </c>
      <c r="F21" s="5">
        <v>44373</v>
      </c>
      <c r="G21" s="5">
        <v>44374</v>
      </c>
      <c r="H21" s="4">
        <v>1</v>
      </c>
      <c r="I21" s="4">
        <v>1</v>
      </c>
      <c r="J21" s="4">
        <v>1</v>
      </c>
      <c r="K21" s="4" t="s">
        <v>28</v>
      </c>
      <c r="L21" s="4">
        <v>814</v>
      </c>
      <c r="M21" s="4">
        <v>814</v>
      </c>
      <c r="N21" s="4" t="s">
        <v>61</v>
      </c>
      <c r="O21" s="4" t="s">
        <v>30</v>
      </c>
      <c r="P21" s="4" t="s">
        <v>31</v>
      </c>
      <c r="Q21" s="4">
        <v>0</v>
      </c>
      <c r="R21" s="6">
        <v>44372</v>
      </c>
      <c r="S21" s="5">
        <v>44375</v>
      </c>
      <c r="T21" s="4" t="s">
        <v>32</v>
      </c>
      <c r="U21" s="4">
        <v>814</v>
      </c>
      <c r="V21" s="4">
        <v>0</v>
      </c>
      <c r="W21" s="4">
        <v>0</v>
      </c>
      <c r="X21" s="4">
        <v>2171338</v>
      </c>
    </row>
    <row r="22" s="4" customFormat="1" spans="1:24">
      <c r="A22" s="4">
        <v>15619281054</v>
      </c>
      <c r="B22" s="4" t="s">
        <v>24</v>
      </c>
      <c r="C22" s="4" t="s">
        <v>36</v>
      </c>
      <c r="D22" s="4" t="s">
        <v>43</v>
      </c>
      <c r="E22" s="4" t="s">
        <v>60</v>
      </c>
      <c r="F22" s="5">
        <v>44373</v>
      </c>
      <c r="G22" s="5">
        <v>44374</v>
      </c>
      <c r="H22" s="4">
        <v>1</v>
      </c>
      <c r="I22" s="4">
        <v>1</v>
      </c>
      <c r="J22" s="4">
        <v>1</v>
      </c>
      <c r="K22" s="4" t="s">
        <v>28</v>
      </c>
      <c r="L22" s="4">
        <v>-814</v>
      </c>
      <c r="M22" s="4">
        <v>-814</v>
      </c>
      <c r="N22" s="4" t="s">
        <v>61</v>
      </c>
      <c r="O22" s="4" t="s">
        <v>30</v>
      </c>
      <c r="P22" s="4" t="s">
        <v>31</v>
      </c>
      <c r="Q22" s="4">
        <v>0</v>
      </c>
      <c r="R22" s="6">
        <v>44372</v>
      </c>
      <c r="S22" s="5">
        <v>44375</v>
      </c>
      <c r="T22" s="4" t="s">
        <v>32</v>
      </c>
      <c r="U22" s="4">
        <v>-814</v>
      </c>
      <c r="V22" s="4">
        <v>0</v>
      </c>
      <c r="W22" s="4">
        <v>0</v>
      </c>
      <c r="X22" s="4">
        <v>2171338</v>
      </c>
    </row>
    <row r="23" s="4" customFormat="1" spans="1:24">
      <c r="A23" s="4">
        <v>15619581274</v>
      </c>
      <c r="B23" s="4" t="s">
        <v>24</v>
      </c>
      <c r="C23" s="4" t="s">
        <v>25</v>
      </c>
      <c r="D23" s="4" t="s">
        <v>43</v>
      </c>
      <c r="E23" s="4" t="s">
        <v>60</v>
      </c>
      <c r="F23" s="5">
        <v>44373</v>
      </c>
      <c r="G23" s="5">
        <v>44374</v>
      </c>
      <c r="H23" s="4">
        <v>1</v>
      </c>
      <c r="I23" s="4">
        <v>1</v>
      </c>
      <c r="J23" s="4">
        <v>1</v>
      </c>
      <c r="K23" s="4" t="s">
        <v>28</v>
      </c>
      <c r="L23" s="4">
        <v>814</v>
      </c>
      <c r="M23" s="4">
        <v>814</v>
      </c>
      <c r="N23" s="4" t="s">
        <v>61</v>
      </c>
      <c r="O23" s="4" t="s">
        <v>30</v>
      </c>
      <c r="P23" s="4" t="s">
        <v>31</v>
      </c>
      <c r="Q23" s="4">
        <v>0</v>
      </c>
      <c r="R23" s="6">
        <v>44372</v>
      </c>
      <c r="S23" s="5">
        <v>44375</v>
      </c>
      <c r="T23" s="4" t="s">
        <v>32</v>
      </c>
      <c r="U23" s="4">
        <v>814</v>
      </c>
      <c r="V23" s="4">
        <v>0</v>
      </c>
      <c r="W23" s="4">
        <v>0</v>
      </c>
      <c r="X23" s="4">
        <v>2171434</v>
      </c>
    </row>
    <row r="24" s="4" customFormat="1" spans="1:24">
      <c r="A24" s="4">
        <v>15619581274</v>
      </c>
      <c r="B24" s="4" t="s">
        <v>24</v>
      </c>
      <c r="C24" s="4" t="s">
        <v>36</v>
      </c>
      <c r="D24" s="4" t="s">
        <v>43</v>
      </c>
      <c r="E24" s="4" t="s">
        <v>60</v>
      </c>
      <c r="F24" s="5">
        <v>44373</v>
      </c>
      <c r="G24" s="5">
        <v>44374</v>
      </c>
      <c r="H24" s="4">
        <v>1</v>
      </c>
      <c r="I24" s="4">
        <v>1</v>
      </c>
      <c r="J24" s="4">
        <v>1</v>
      </c>
      <c r="K24" s="4" t="s">
        <v>28</v>
      </c>
      <c r="L24" s="4">
        <v>-814</v>
      </c>
      <c r="M24" s="4">
        <v>-814</v>
      </c>
      <c r="N24" s="4" t="s">
        <v>61</v>
      </c>
      <c r="O24" s="4" t="s">
        <v>30</v>
      </c>
      <c r="P24" s="4" t="s">
        <v>31</v>
      </c>
      <c r="Q24" s="4">
        <v>0</v>
      </c>
      <c r="R24" s="6">
        <v>44372</v>
      </c>
      <c r="S24" s="5">
        <v>44375</v>
      </c>
      <c r="T24" s="4" t="s">
        <v>32</v>
      </c>
      <c r="U24" s="4">
        <v>-814</v>
      </c>
      <c r="V24" s="4">
        <v>0</v>
      </c>
      <c r="W24" s="4">
        <v>0</v>
      </c>
      <c r="X24" s="4">
        <v>2171434</v>
      </c>
    </row>
    <row r="25" s="4" customFormat="1" spans="1:24">
      <c r="A25" s="4">
        <v>15619616251</v>
      </c>
      <c r="B25" s="4" t="s">
        <v>24</v>
      </c>
      <c r="C25" s="4" t="s">
        <v>25</v>
      </c>
      <c r="D25" s="4" t="s">
        <v>43</v>
      </c>
      <c r="E25" s="4" t="s">
        <v>60</v>
      </c>
      <c r="F25" s="5">
        <v>44373</v>
      </c>
      <c r="G25" s="5">
        <v>44374</v>
      </c>
      <c r="H25" s="4">
        <v>1</v>
      </c>
      <c r="I25" s="4">
        <v>1</v>
      </c>
      <c r="J25" s="4">
        <v>1</v>
      </c>
      <c r="K25" s="4" t="s">
        <v>28</v>
      </c>
      <c r="L25" s="4">
        <v>814</v>
      </c>
      <c r="M25" s="4">
        <v>814</v>
      </c>
      <c r="N25" s="4" t="s">
        <v>61</v>
      </c>
      <c r="O25" s="4" t="s">
        <v>30</v>
      </c>
      <c r="P25" s="4" t="s">
        <v>31</v>
      </c>
      <c r="Q25" s="4">
        <v>0</v>
      </c>
      <c r="R25" s="6">
        <v>44372</v>
      </c>
      <c r="S25" s="5">
        <v>44375</v>
      </c>
      <c r="T25" s="4" t="s">
        <v>32</v>
      </c>
      <c r="U25" s="4">
        <v>814</v>
      </c>
      <c r="V25" s="4">
        <v>0</v>
      </c>
      <c r="W25" s="4">
        <v>0</v>
      </c>
      <c r="X25" s="4">
        <v>2171450</v>
      </c>
    </row>
    <row r="26" s="4" customFormat="1" spans="1:24">
      <c r="A26" s="4">
        <v>15619616251</v>
      </c>
      <c r="B26" s="4" t="s">
        <v>24</v>
      </c>
      <c r="C26" s="4" t="s">
        <v>36</v>
      </c>
      <c r="D26" s="4" t="s">
        <v>43</v>
      </c>
      <c r="E26" s="4" t="s">
        <v>60</v>
      </c>
      <c r="F26" s="5">
        <v>44373</v>
      </c>
      <c r="G26" s="5">
        <v>44374</v>
      </c>
      <c r="H26" s="4">
        <v>1</v>
      </c>
      <c r="I26" s="4">
        <v>1</v>
      </c>
      <c r="J26" s="4">
        <v>1</v>
      </c>
      <c r="K26" s="4" t="s">
        <v>28</v>
      </c>
      <c r="L26" s="4">
        <v>-814</v>
      </c>
      <c r="M26" s="4">
        <v>-814</v>
      </c>
      <c r="N26" s="4" t="s">
        <v>61</v>
      </c>
      <c r="O26" s="4" t="s">
        <v>30</v>
      </c>
      <c r="P26" s="4" t="s">
        <v>31</v>
      </c>
      <c r="Q26" s="4">
        <v>0</v>
      </c>
      <c r="R26" s="6">
        <v>44372</v>
      </c>
      <c r="S26" s="5">
        <v>44375</v>
      </c>
      <c r="T26" s="4" t="s">
        <v>32</v>
      </c>
      <c r="U26" s="4">
        <v>-814</v>
      </c>
      <c r="V26" s="4">
        <v>0</v>
      </c>
      <c r="W26" s="4">
        <v>0</v>
      </c>
      <c r="X26" s="4">
        <v>2171450</v>
      </c>
    </row>
    <row r="27" s="4" customFormat="1" spans="1:24">
      <c r="A27" s="4">
        <v>15620310085</v>
      </c>
      <c r="B27" s="4" t="s">
        <v>24</v>
      </c>
      <c r="C27" s="4" t="s">
        <v>25</v>
      </c>
      <c r="D27" s="4" t="s">
        <v>43</v>
      </c>
      <c r="E27" s="4" t="s">
        <v>53</v>
      </c>
      <c r="F27" s="5">
        <v>44373</v>
      </c>
      <c r="G27" s="5">
        <v>44374</v>
      </c>
      <c r="H27" s="4">
        <v>1</v>
      </c>
      <c r="I27" s="4">
        <v>1</v>
      </c>
      <c r="J27" s="4">
        <v>1</v>
      </c>
      <c r="K27" s="4" t="s">
        <v>28</v>
      </c>
      <c r="L27" s="4">
        <v>1958</v>
      </c>
      <c r="M27" s="4">
        <v>1958</v>
      </c>
      <c r="N27" s="4" t="s">
        <v>62</v>
      </c>
      <c r="O27" s="4" t="s">
        <v>30</v>
      </c>
      <c r="P27" s="4" t="s">
        <v>31</v>
      </c>
      <c r="Q27" s="4">
        <v>0</v>
      </c>
      <c r="R27" s="6">
        <v>44372</v>
      </c>
      <c r="S27" s="5">
        <v>44375</v>
      </c>
      <c r="T27" s="4" t="s">
        <v>32</v>
      </c>
      <c r="U27" s="4">
        <v>1958</v>
      </c>
      <c r="V27" s="4">
        <v>0</v>
      </c>
      <c r="W27" s="4">
        <v>0</v>
      </c>
      <c r="X27" s="4">
        <v>2171627</v>
      </c>
    </row>
    <row r="28" s="4" customFormat="1" spans="1:24">
      <c r="A28" s="4">
        <v>15620310085</v>
      </c>
      <c r="B28" s="4" t="s">
        <v>24</v>
      </c>
      <c r="C28" s="4" t="s">
        <v>36</v>
      </c>
      <c r="D28" s="4" t="s">
        <v>43</v>
      </c>
      <c r="E28" s="4" t="s">
        <v>53</v>
      </c>
      <c r="F28" s="5">
        <v>44373</v>
      </c>
      <c r="G28" s="5">
        <v>44374</v>
      </c>
      <c r="H28" s="4">
        <v>1</v>
      </c>
      <c r="I28" s="4">
        <v>1</v>
      </c>
      <c r="J28" s="4">
        <v>1</v>
      </c>
      <c r="K28" s="4" t="s">
        <v>28</v>
      </c>
      <c r="L28" s="4">
        <v>-1958</v>
      </c>
      <c r="M28" s="4">
        <v>-1958</v>
      </c>
      <c r="N28" s="4" t="s">
        <v>62</v>
      </c>
      <c r="O28" s="4" t="s">
        <v>30</v>
      </c>
      <c r="P28" s="4" t="s">
        <v>31</v>
      </c>
      <c r="Q28" s="4">
        <v>0</v>
      </c>
      <c r="R28" s="6">
        <v>44372</v>
      </c>
      <c r="S28" s="5">
        <v>44375</v>
      </c>
      <c r="T28" s="4" t="s">
        <v>32</v>
      </c>
      <c r="U28" s="4">
        <v>-1958</v>
      </c>
      <c r="V28" s="4">
        <v>0</v>
      </c>
      <c r="W28" s="4">
        <v>0</v>
      </c>
      <c r="X28" s="4">
        <v>2171627</v>
      </c>
    </row>
    <row r="29" s="4" customFormat="1" spans="1:24">
      <c r="A29" s="4">
        <v>15620524492</v>
      </c>
      <c r="B29" s="4" t="s">
        <v>24</v>
      </c>
      <c r="C29" s="4" t="s">
        <v>25</v>
      </c>
      <c r="D29" s="4" t="s">
        <v>43</v>
      </c>
      <c r="E29" s="4" t="s">
        <v>53</v>
      </c>
      <c r="F29" s="5">
        <v>44373</v>
      </c>
      <c r="G29" s="5">
        <v>44374</v>
      </c>
      <c r="H29" s="4">
        <v>1</v>
      </c>
      <c r="I29" s="4">
        <v>1</v>
      </c>
      <c r="J29" s="4">
        <v>1</v>
      </c>
      <c r="K29" s="4" t="s">
        <v>28</v>
      </c>
      <c r="L29" s="4">
        <v>1958</v>
      </c>
      <c r="M29" s="4">
        <v>1958</v>
      </c>
      <c r="N29" s="4" t="s">
        <v>62</v>
      </c>
      <c r="O29" s="4" t="s">
        <v>30</v>
      </c>
      <c r="P29" s="4" t="s">
        <v>31</v>
      </c>
      <c r="Q29" s="4">
        <v>0</v>
      </c>
      <c r="R29" s="6">
        <v>44372</v>
      </c>
      <c r="S29" s="5">
        <v>44375</v>
      </c>
      <c r="T29" s="4" t="s">
        <v>32</v>
      </c>
      <c r="U29" s="4">
        <v>1958</v>
      </c>
      <c r="V29" s="4">
        <v>0</v>
      </c>
      <c r="W29" s="4">
        <v>0</v>
      </c>
      <c r="X29" s="4">
        <v>2171710</v>
      </c>
    </row>
    <row r="30" s="4" customFormat="1" spans="1:24">
      <c r="A30" s="4">
        <v>15620524492</v>
      </c>
      <c r="B30" s="4" t="s">
        <v>24</v>
      </c>
      <c r="C30" s="4" t="s">
        <v>36</v>
      </c>
      <c r="D30" s="4" t="s">
        <v>43</v>
      </c>
      <c r="E30" s="4" t="s">
        <v>53</v>
      </c>
      <c r="F30" s="5">
        <v>44373</v>
      </c>
      <c r="G30" s="5">
        <v>44374</v>
      </c>
      <c r="H30" s="4">
        <v>1</v>
      </c>
      <c r="I30" s="4">
        <v>1</v>
      </c>
      <c r="J30" s="4">
        <v>1</v>
      </c>
      <c r="K30" s="4" t="s">
        <v>28</v>
      </c>
      <c r="L30" s="4">
        <v>-1958</v>
      </c>
      <c r="M30" s="4">
        <v>-1958</v>
      </c>
      <c r="N30" s="4" t="s">
        <v>62</v>
      </c>
      <c r="O30" s="4" t="s">
        <v>30</v>
      </c>
      <c r="P30" s="4" t="s">
        <v>31</v>
      </c>
      <c r="Q30" s="4">
        <v>0</v>
      </c>
      <c r="R30" s="6">
        <v>44372</v>
      </c>
      <c r="S30" s="5">
        <v>44375</v>
      </c>
      <c r="T30" s="4" t="s">
        <v>32</v>
      </c>
      <c r="U30" s="4">
        <v>-1958</v>
      </c>
      <c r="V30" s="4">
        <v>0</v>
      </c>
      <c r="W30" s="4">
        <v>0</v>
      </c>
      <c r="X30" s="4">
        <v>2171710</v>
      </c>
    </row>
    <row r="31" s="4" customFormat="1" spans="1:24">
      <c r="A31" s="4">
        <v>15621251577</v>
      </c>
      <c r="B31" s="4" t="s">
        <v>24</v>
      </c>
      <c r="C31" s="4" t="s">
        <v>25</v>
      </c>
      <c r="D31" s="4" t="s">
        <v>37</v>
      </c>
      <c r="E31" s="4" t="s">
        <v>38</v>
      </c>
      <c r="F31" s="5">
        <v>44372</v>
      </c>
      <c r="G31" s="5">
        <v>44373</v>
      </c>
      <c r="H31" s="4">
        <v>1</v>
      </c>
      <c r="I31" s="4">
        <v>1</v>
      </c>
      <c r="J31" s="4">
        <v>1</v>
      </c>
      <c r="K31" s="4" t="s">
        <v>28</v>
      </c>
      <c r="L31" s="4">
        <v>470</v>
      </c>
      <c r="M31" s="4">
        <v>470</v>
      </c>
      <c r="N31" s="4" t="s">
        <v>63</v>
      </c>
      <c r="O31" s="4" t="s">
        <v>30</v>
      </c>
      <c r="P31" s="4" t="s">
        <v>31</v>
      </c>
      <c r="Q31" s="4">
        <v>0</v>
      </c>
      <c r="R31" s="6">
        <v>44372</v>
      </c>
      <c r="S31" s="5">
        <v>44375</v>
      </c>
      <c r="T31" s="4" t="s">
        <v>32</v>
      </c>
      <c r="U31" s="4">
        <v>470</v>
      </c>
      <c r="V31" s="4">
        <v>0</v>
      </c>
      <c r="W31" s="4">
        <v>0</v>
      </c>
      <c r="X31" s="4">
        <v>2171934</v>
      </c>
    </row>
    <row r="32" s="4" customFormat="1" spans="1:24">
      <c r="A32" s="4">
        <v>15627234458</v>
      </c>
      <c r="B32" s="4" t="s">
        <v>24</v>
      </c>
      <c r="C32" s="4" t="s">
        <v>25</v>
      </c>
      <c r="D32" s="4" t="s">
        <v>48</v>
      </c>
      <c r="E32" s="4" t="s">
        <v>64</v>
      </c>
      <c r="F32" s="5">
        <v>44373</v>
      </c>
      <c r="G32" s="5">
        <v>44374</v>
      </c>
      <c r="H32" s="4">
        <v>1</v>
      </c>
      <c r="I32" s="4">
        <v>1</v>
      </c>
      <c r="J32" s="4">
        <v>1</v>
      </c>
      <c r="K32" s="4" t="s">
        <v>28</v>
      </c>
      <c r="L32" s="4">
        <v>646</v>
      </c>
      <c r="M32" s="4">
        <v>646</v>
      </c>
      <c r="N32" s="4" t="s">
        <v>65</v>
      </c>
      <c r="O32" s="4" t="s">
        <v>30</v>
      </c>
      <c r="P32" s="4" t="s">
        <v>31</v>
      </c>
      <c r="Q32" s="4">
        <v>0</v>
      </c>
      <c r="R32" s="6">
        <v>44373</v>
      </c>
      <c r="S32" s="5">
        <v>44375</v>
      </c>
      <c r="T32" s="4" t="s">
        <v>32</v>
      </c>
      <c r="U32" s="4">
        <v>646</v>
      </c>
      <c r="V32" s="4">
        <v>0</v>
      </c>
      <c r="W32" s="4">
        <v>0</v>
      </c>
      <c r="X32" s="4">
        <v>2172712</v>
      </c>
    </row>
    <row r="33" s="4" customFormat="1" spans="1:24">
      <c r="A33" s="4">
        <v>15627234458</v>
      </c>
      <c r="B33" s="4" t="s">
        <v>24</v>
      </c>
      <c r="C33" s="4" t="s">
        <v>36</v>
      </c>
      <c r="D33" s="4" t="s">
        <v>48</v>
      </c>
      <c r="E33" s="4" t="s">
        <v>64</v>
      </c>
      <c r="F33" s="5">
        <v>44373</v>
      </c>
      <c r="G33" s="5">
        <v>44374</v>
      </c>
      <c r="H33" s="4">
        <v>1</v>
      </c>
      <c r="I33" s="4">
        <v>1</v>
      </c>
      <c r="J33" s="4">
        <v>1</v>
      </c>
      <c r="K33" s="4" t="s">
        <v>28</v>
      </c>
      <c r="L33" s="4">
        <v>-646</v>
      </c>
      <c r="M33" s="4">
        <v>-646</v>
      </c>
      <c r="N33" s="4" t="s">
        <v>65</v>
      </c>
      <c r="O33" s="4" t="s">
        <v>30</v>
      </c>
      <c r="P33" s="4" t="s">
        <v>31</v>
      </c>
      <c r="Q33" s="4">
        <v>0</v>
      </c>
      <c r="R33" s="6">
        <v>44373</v>
      </c>
      <c r="S33" s="5">
        <v>44375</v>
      </c>
      <c r="T33" s="4" t="s">
        <v>32</v>
      </c>
      <c r="U33" s="4">
        <v>-646</v>
      </c>
      <c r="V33" s="4">
        <v>0</v>
      </c>
      <c r="W33" s="4">
        <v>0</v>
      </c>
      <c r="X33" s="4">
        <v>2172712</v>
      </c>
    </row>
    <row r="34" s="4" customFormat="1" spans="1:24">
      <c r="A34" s="4">
        <v>15627906006</v>
      </c>
      <c r="B34" s="4" t="s">
        <v>24</v>
      </c>
      <c r="C34" s="4" t="s">
        <v>25</v>
      </c>
      <c r="D34" s="4" t="s">
        <v>43</v>
      </c>
      <c r="E34" s="4" t="s">
        <v>66</v>
      </c>
      <c r="F34" s="5">
        <v>44373</v>
      </c>
      <c r="G34" s="5">
        <v>44374</v>
      </c>
      <c r="H34" s="4">
        <v>1</v>
      </c>
      <c r="I34" s="4">
        <v>1</v>
      </c>
      <c r="J34" s="4">
        <v>1</v>
      </c>
      <c r="K34" s="4" t="s">
        <v>28</v>
      </c>
      <c r="L34" s="4">
        <v>1141</v>
      </c>
      <c r="M34" s="4">
        <v>1141</v>
      </c>
      <c r="N34" s="4" t="s">
        <v>67</v>
      </c>
      <c r="O34" s="4" t="s">
        <v>30</v>
      </c>
      <c r="P34" s="4" t="s">
        <v>31</v>
      </c>
      <c r="Q34" s="4">
        <v>0</v>
      </c>
      <c r="R34" s="6">
        <v>44373</v>
      </c>
      <c r="S34" s="5">
        <v>44375</v>
      </c>
      <c r="T34" s="4" t="s">
        <v>32</v>
      </c>
      <c r="U34" s="4">
        <v>1141</v>
      </c>
      <c r="V34" s="4">
        <v>0</v>
      </c>
      <c r="W34" s="4">
        <v>0</v>
      </c>
      <c r="X34" s="4">
        <v>2172911</v>
      </c>
    </row>
    <row r="35" s="4" customFormat="1" spans="1:24">
      <c r="A35" s="4">
        <v>15627924934</v>
      </c>
      <c r="B35" s="4" t="s">
        <v>24</v>
      </c>
      <c r="C35" s="4" t="s">
        <v>25</v>
      </c>
      <c r="D35" s="4" t="s">
        <v>43</v>
      </c>
      <c r="E35" s="4" t="s">
        <v>66</v>
      </c>
      <c r="F35" s="5">
        <v>44373</v>
      </c>
      <c r="G35" s="5">
        <v>44374</v>
      </c>
      <c r="H35" s="4">
        <v>1</v>
      </c>
      <c r="I35" s="4">
        <v>1</v>
      </c>
      <c r="J35" s="4">
        <v>1</v>
      </c>
      <c r="K35" s="4" t="s">
        <v>28</v>
      </c>
      <c r="L35" s="4">
        <v>1141</v>
      </c>
      <c r="M35" s="4">
        <v>1141</v>
      </c>
      <c r="N35" s="4" t="s">
        <v>68</v>
      </c>
      <c r="O35" s="4" t="s">
        <v>30</v>
      </c>
      <c r="P35" s="4" t="s">
        <v>31</v>
      </c>
      <c r="Q35" s="4">
        <v>0</v>
      </c>
      <c r="R35" s="6">
        <v>44373</v>
      </c>
      <c r="S35" s="5">
        <v>44375</v>
      </c>
      <c r="T35" s="4" t="s">
        <v>32</v>
      </c>
      <c r="U35" s="4">
        <v>1141</v>
      </c>
      <c r="V35" s="4">
        <v>0</v>
      </c>
      <c r="W35" s="4">
        <v>0</v>
      </c>
      <c r="X35" s="4">
        <v>2172919</v>
      </c>
    </row>
    <row r="36" s="4" customFormat="1" spans="1:24">
      <c r="A36" s="4">
        <v>15628314677</v>
      </c>
      <c r="B36" s="4" t="s">
        <v>24</v>
      </c>
      <c r="C36" s="4" t="s">
        <v>25</v>
      </c>
      <c r="D36" s="4" t="s">
        <v>43</v>
      </c>
      <c r="E36" s="4" t="s">
        <v>69</v>
      </c>
      <c r="F36" s="5">
        <v>44373</v>
      </c>
      <c r="G36" s="5">
        <v>44374</v>
      </c>
      <c r="H36" s="4">
        <v>1</v>
      </c>
      <c r="I36" s="4">
        <v>1</v>
      </c>
      <c r="J36" s="4">
        <v>1</v>
      </c>
      <c r="K36" s="4" t="s">
        <v>28</v>
      </c>
      <c r="L36" s="4">
        <v>1366</v>
      </c>
      <c r="M36" s="4">
        <v>1366</v>
      </c>
      <c r="N36" s="4" t="s">
        <v>70</v>
      </c>
      <c r="O36" s="4" t="s">
        <v>30</v>
      </c>
      <c r="P36" s="4" t="s">
        <v>31</v>
      </c>
      <c r="Q36" s="4">
        <v>0</v>
      </c>
      <c r="R36" s="6">
        <v>44373</v>
      </c>
      <c r="S36" s="5">
        <v>44375</v>
      </c>
      <c r="T36" s="4" t="s">
        <v>32</v>
      </c>
      <c r="U36" s="4">
        <v>1366</v>
      </c>
      <c r="V36" s="4">
        <v>0</v>
      </c>
      <c r="W36" s="4">
        <v>0</v>
      </c>
      <c r="X36" s="4">
        <v>2173019</v>
      </c>
    </row>
    <row r="37" s="4" customFormat="1" spans="1:24">
      <c r="A37" s="4">
        <v>15628922779</v>
      </c>
      <c r="B37" s="4" t="s">
        <v>24</v>
      </c>
      <c r="C37" s="4" t="s">
        <v>25</v>
      </c>
      <c r="D37" s="4" t="s">
        <v>43</v>
      </c>
      <c r="E37" s="4" t="s">
        <v>66</v>
      </c>
      <c r="F37" s="5">
        <v>44373</v>
      </c>
      <c r="G37" s="5">
        <v>44374</v>
      </c>
      <c r="H37" s="4">
        <v>1</v>
      </c>
      <c r="I37" s="4">
        <v>1</v>
      </c>
      <c r="J37" s="4">
        <v>1</v>
      </c>
      <c r="K37" s="4" t="s">
        <v>28</v>
      </c>
      <c r="L37" s="4">
        <v>1141</v>
      </c>
      <c r="M37" s="4">
        <v>1141</v>
      </c>
      <c r="N37" s="4" t="s">
        <v>71</v>
      </c>
      <c r="O37" s="4" t="s">
        <v>30</v>
      </c>
      <c r="P37" s="4" t="s">
        <v>31</v>
      </c>
      <c r="Q37" s="4">
        <v>0</v>
      </c>
      <c r="R37" s="6">
        <v>44373</v>
      </c>
      <c r="S37" s="5">
        <v>44375</v>
      </c>
      <c r="T37" s="4" t="s">
        <v>32</v>
      </c>
      <c r="U37" s="4">
        <v>1141</v>
      </c>
      <c r="V37" s="4">
        <v>0</v>
      </c>
      <c r="W37" s="4">
        <v>0</v>
      </c>
      <c r="X37" s="4">
        <v>2173199</v>
      </c>
    </row>
    <row r="38" s="4" customFormat="1" spans="1:24">
      <c r="A38" s="4">
        <v>15628998262</v>
      </c>
      <c r="B38" s="4" t="s">
        <v>24</v>
      </c>
      <c r="C38" s="4" t="s">
        <v>25</v>
      </c>
      <c r="D38" s="4" t="s">
        <v>43</v>
      </c>
      <c r="E38" s="4" t="s">
        <v>66</v>
      </c>
      <c r="F38" s="5">
        <v>44373</v>
      </c>
      <c r="G38" s="5">
        <v>44374</v>
      </c>
      <c r="H38" s="4">
        <v>1</v>
      </c>
      <c r="I38" s="4">
        <v>1</v>
      </c>
      <c r="J38" s="4">
        <v>1</v>
      </c>
      <c r="K38" s="4" t="s">
        <v>28</v>
      </c>
      <c r="L38" s="4">
        <v>1141</v>
      </c>
      <c r="M38" s="4">
        <v>1141</v>
      </c>
      <c r="N38" s="4" t="s">
        <v>72</v>
      </c>
      <c r="O38" s="4" t="s">
        <v>30</v>
      </c>
      <c r="P38" s="4" t="s">
        <v>31</v>
      </c>
      <c r="Q38" s="4">
        <v>0</v>
      </c>
      <c r="R38" s="6">
        <v>44373</v>
      </c>
      <c r="S38" s="5">
        <v>44375</v>
      </c>
      <c r="T38" s="4" t="s">
        <v>32</v>
      </c>
      <c r="U38" s="4">
        <v>1141</v>
      </c>
      <c r="V38" s="4">
        <v>0</v>
      </c>
      <c r="W38" s="4">
        <v>0</v>
      </c>
      <c r="X38" s="4">
        <v>2173220</v>
      </c>
    </row>
    <row r="39" s="4" customFormat="1" spans="1:24">
      <c r="A39" s="4">
        <v>15629101536</v>
      </c>
      <c r="B39" s="4" t="s">
        <v>24</v>
      </c>
      <c r="C39" s="4" t="s">
        <v>25</v>
      </c>
      <c r="D39" s="4" t="s">
        <v>43</v>
      </c>
      <c r="E39" s="4" t="s">
        <v>73</v>
      </c>
      <c r="F39" s="5">
        <v>44373</v>
      </c>
      <c r="G39" s="5">
        <v>44374</v>
      </c>
      <c r="H39" s="4">
        <v>1</v>
      </c>
      <c r="I39" s="4">
        <v>1</v>
      </c>
      <c r="J39" s="4">
        <v>1</v>
      </c>
      <c r="K39" s="4" t="s">
        <v>28</v>
      </c>
      <c r="L39" s="4">
        <v>917</v>
      </c>
      <c r="M39" s="4">
        <v>917</v>
      </c>
      <c r="N39" s="4" t="s">
        <v>74</v>
      </c>
      <c r="O39" s="4" t="s">
        <v>30</v>
      </c>
      <c r="P39" s="4" t="s">
        <v>31</v>
      </c>
      <c r="Q39" s="4">
        <v>0</v>
      </c>
      <c r="R39" s="6">
        <v>44373</v>
      </c>
      <c r="S39" s="5">
        <v>44375</v>
      </c>
      <c r="T39" s="4" t="s">
        <v>32</v>
      </c>
      <c r="U39" s="4">
        <v>917</v>
      </c>
      <c r="V39" s="4">
        <v>0</v>
      </c>
      <c r="W39" s="4">
        <v>0</v>
      </c>
      <c r="X39" s="4">
        <v>2173252</v>
      </c>
    </row>
    <row r="40" s="4" customFormat="1" spans="1:24">
      <c r="A40" s="4">
        <v>15629238188</v>
      </c>
      <c r="B40" s="4" t="s">
        <v>24</v>
      </c>
      <c r="C40" s="4" t="s">
        <v>25</v>
      </c>
      <c r="D40" s="4" t="s">
        <v>43</v>
      </c>
      <c r="E40" s="4" t="s">
        <v>66</v>
      </c>
      <c r="F40" s="5">
        <v>44373</v>
      </c>
      <c r="G40" s="5">
        <v>44374</v>
      </c>
      <c r="H40" s="4">
        <v>1</v>
      </c>
      <c r="I40" s="4">
        <v>1</v>
      </c>
      <c r="J40" s="4">
        <v>1</v>
      </c>
      <c r="K40" s="4" t="s">
        <v>28</v>
      </c>
      <c r="L40" s="4">
        <v>1161</v>
      </c>
      <c r="M40" s="4">
        <v>1161</v>
      </c>
      <c r="N40" s="4" t="s">
        <v>75</v>
      </c>
      <c r="O40" s="4" t="s">
        <v>30</v>
      </c>
      <c r="P40" s="4" t="s">
        <v>31</v>
      </c>
      <c r="Q40" s="4">
        <v>0</v>
      </c>
      <c r="R40" s="6">
        <v>44373</v>
      </c>
      <c r="S40" s="5">
        <v>44375</v>
      </c>
      <c r="T40" s="4" t="s">
        <v>32</v>
      </c>
      <c r="U40" s="4">
        <v>1161</v>
      </c>
      <c r="V40" s="4">
        <v>0</v>
      </c>
      <c r="W40" s="4">
        <v>0</v>
      </c>
      <c r="X40" s="4">
        <v>2173295</v>
      </c>
    </row>
    <row r="41" s="4" customFormat="1" spans="1:24">
      <c r="A41" s="4">
        <v>15629387884</v>
      </c>
      <c r="B41" s="4" t="s">
        <v>24</v>
      </c>
      <c r="C41" s="4" t="s">
        <v>25</v>
      </c>
      <c r="D41" s="4" t="s">
        <v>43</v>
      </c>
      <c r="E41" s="4" t="s">
        <v>69</v>
      </c>
      <c r="F41" s="5">
        <v>44373</v>
      </c>
      <c r="G41" s="5">
        <v>44374</v>
      </c>
      <c r="H41" s="4">
        <v>1</v>
      </c>
      <c r="I41" s="4">
        <v>1</v>
      </c>
      <c r="J41" s="4">
        <v>1</v>
      </c>
      <c r="K41" s="4" t="s">
        <v>28</v>
      </c>
      <c r="L41" s="4">
        <v>1366</v>
      </c>
      <c r="M41" s="4">
        <v>1366</v>
      </c>
      <c r="N41" s="4" t="s">
        <v>76</v>
      </c>
      <c r="O41" s="4" t="s">
        <v>30</v>
      </c>
      <c r="P41" s="4" t="s">
        <v>31</v>
      </c>
      <c r="Q41" s="4">
        <v>0</v>
      </c>
      <c r="R41" s="6">
        <v>44373</v>
      </c>
      <c r="S41" s="5">
        <v>44375</v>
      </c>
      <c r="T41" s="4" t="s">
        <v>32</v>
      </c>
      <c r="U41" s="4">
        <v>1366</v>
      </c>
      <c r="V41" s="4">
        <v>0</v>
      </c>
      <c r="W41" s="4">
        <v>0</v>
      </c>
      <c r="X41" s="4">
        <v>2173348</v>
      </c>
    </row>
    <row r="42" s="4" customFormat="1" spans="1:24">
      <c r="A42" s="4">
        <v>15629647488</v>
      </c>
      <c r="B42" s="4" t="s">
        <v>24</v>
      </c>
      <c r="C42" s="4" t="s">
        <v>25</v>
      </c>
      <c r="D42" s="4" t="s">
        <v>43</v>
      </c>
      <c r="E42" s="4" t="s">
        <v>77</v>
      </c>
      <c r="F42" s="5">
        <v>44373</v>
      </c>
      <c r="G42" s="5">
        <v>44374</v>
      </c>
      <c r="H42" s="4">
        <v>1</v>
      </c>
      <c r="I42" s="4">
        <v>1</v>
      </c>
      <c r="J42" s="4">
        <v>1</v>
      </c>
      <c r="K42" s="4" t="s">
        <v>28</v>
      </c>
      <c r="L42" s="4">
        <v>1650</v>
      </c>
      <c r="M42" s="4">
        <v>1650</v>
      </c>
      <c r="N42" s="4" t="s">
        <v>78</v>
      </c>
      <c r="O42" s="4" t="s">
        <v>30</v>
      </c>
      <c r="P42" s="4" t="s">
        <v>31</v>
      </c>
      <c r="Q42" s="4">
        <v>0</v>
      </c>
      <c r="R42" s="6">
        <v>44373</v>
      </c>
      <c r="S42" s="5">
        <v>44375</v>
      </c>
      <c r="T42" s="4" t="s">
        <v>32</v>
      </c>
      <c r="U42" s="4">
        <v>1650</v>
      </c>
      <c r="V42" s="4">
        <v>0</v>
      </c>
      <c r="W42" s="4">
        <v>0</v>
      </c>
      <c r="X42" s="4">
        <v>2173437</v>
      </c>
    </row>
    <row r="43" s="4" customFormat="1" spans="1:24">
      <c r="A43" s="4">
        <v>15629647488</v>
      </c>
      <c r="B43" s="4" t="s">
        <v>24</v>
      </c>
      <c r="C43" s="4" t="s">
        <v>36</v>
      </c>
      <c r="D43" s="4" t="s">
        <v>43</v>
      </c>
      <c r="E43" s="4" t="s">
        <v>77</v>
      </c>
      <c r="F43" s="5">
        <v>44373</v>
      </c>
      <c r="G43" s="5">
        <v>44374</v>
      </c>
      <c r="H43" s="4">
        <v>1</v>
      </c>
      <c r="I43" s="4">
        <v>1</v>
      </c>
      <c r="J43" s="4">
        <v>1</v>
      </c>
      <c r="K43" s="4" t="s">
        <v>28</v>
      </c>
      <c r="L43" s="4">
        <v>-1650</v>
      </c>
      <c r="M43" s="4">
        <v>-1650</v>
      </c>
      <c r="N43" s="4" t="s">
        <v>78</v>
      </c>
      <c r="O43" s="4" t="s">
        <v>30</v>
      </c>
      <c r="P43" s="4" t="s">
        <v>31</v>
      </c>
      <c r="Q43" s="4">
        <v>0</v>
      </c>
      <c r="R43" s="6">
        <v>44373</v>
      </c>
      <c r="S43" s="5">
        <v>44375</v>
      </c>
      <c r="T43" s="4" t="s">
        <v>32</v>
      </c>
      <c r="U43" s="4">
        <v>-1650</v>
      </c>
      <c r="V43" s="4">
        <v>0</v>
      </c>
      <c r="W43" s="4">
        <v>0</v>
      </c>
      <c r="X43" s="4">
        <v>2173437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E43" sqref="E43"/>
    </sheetView>
  </sheetViews>
  <sheetFormatPr defaultColWidth="9" defaultRowHeight="13.5"/>
  <cols>
    <col min="1" max="1" width="14.5" style="4" customWidth="1"/>
    <col min="2" max="2" width="10.375" style="4"/>
    <col min="3" max="3" width="10.625" style="4" customWidth="1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15551101612</v>
      </c>
      <c r="B2" s="5">
        <v>44370</v>
      </c>
      <c r="C2" s="5">
        <v>44371</v>
      </c>
      <c r="D2" s="4">
        <v>643</v>
      </c>
      <c r="E2" s="4" t="str">
        <f>VLOOKUP(A2,HOP!A:L,12,0)</f>
        <v>643.00</v>
      </c>
      <c r="F2" s="4" t="str">
        <f>VLOOKUP(A2,HOP!A:C,3,0)</f>
        <v>2157107</v>
      </c>
      <c r="G2" s="4">
        <f>D2-E2</f>
        <v>0</v>
      </c>
      <c r="H2" s="4" t="str">
        <f>$H$1&amp;F2</f>
        <v>,2157107</v>
      </c>
      <c r="I2" s="4" t="str">
        <f>VLOOKUP(A2,HOP!A:T,20,0)</f>
        <v>直采</v>
      </c>
    </row>
    <row r="3" s="4" customFormat="1" spans="1:9">
      <c r="A3" s="4">
        <v>15551212256</v>
      </c>
      <c r="B3" s="5">
        <v>44369</v>
      </c>
      <c r="C3" s="5">
        <v>44371</v>
      </c>
      <c r="D3" s="4">
        <v>1286</v>
      </c>
      <c r="E3" s="4" t="str">
        <f>VLOOKUP(A3,HOP!A:L,12,0)</f>
        <v>1286.00</v>
      </c>
      <c r="F3" s="4" t="str">
        <f>VLOOKUP(A3,HOP!A:C,3,0)</f>
        <v>2157213</v>
      </c>
      <c r="G3" s="4">
        <f>D3-E3</f>
        <v>0</v>
      </c>
      <c r="H3" s="4" t="str">
        <f>$H$1&amp;F3</f>
        <v>,2157213</v>
      </c>
      <c r="I3" s="4" t="str">
        <f>VLOOKUP(A3,HOP!A:T,20,0)</f>
        <v>直采</v>
      </c>
    </row>
    <row r="4" s="4" customFormat="1" hidden="1" spans="1:9">
      <c r="A4" s="4">
        <v>15551589617</v>
      </c>
      <c r="B4" s="5">
        <v>44370</v>
      </c>
      <c r="C4" s="5">
        <v>44371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15555218038</v>
      </c>
      <c r="B5" s="5">
        <v>44367</v>
      </c>
      <c r="C5" s="5">
        <v>44370</v>
      </c>
      <c r="D5" s="4">
        <v>1410</v>
      </c>
      <c r="E5" s="4" t="str">
        <f>VLOOKUP(A5,HOP!A:L,12,0)</f>
        <v>1410.00</v>
      </c>
      <c r="F5" s="4" t="str">
        <f>VLOOKUP(A5,HOP!A:C,3,0)</f>
        <v>2159383</v>
      </c>
      <c r="G5" s="4">
        <f>D5-E5</f>
        <v>0</v>
      </c>
      <c r="H5" s="4" t="str">
        <f>$H$1&amp;F5</f>
        <v>,2159383</v>
      </c>
      <c r="I5" s="4" t="str">
        <f>VLOOKUP(A5,HOP!A:T,20,0)</f>
        <v>直采</v>
      </c>
    </row>
    <row r="6" s="4" customFormat="1" hidden="1" spans="1:9">
      <c r="A6" s="4">
        <v>15580640098</v>
      </c>
      <c r="B6" s="5">
        <v>44371</v>
      </c>
      <c r="C6" s="5">
        <v>44372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15581698133</v>
      </c>
      <c r="B7" s="5">
        <v>44371</v>
      </c>
      <c r="C7" s="5">
        <v>44372</v>
      </c>
      <c r="D7" s="4">
        <v>1698</v>
      </c>
      <c r="E7" s="4" t="str">
        <f>VLOOKUP(A7,HOP!A:L,12,0)</f>
        <v>1698.00</v>
      </c>
      <c r="F7" s="4" t="str">
        <f>VLOOKUP(A7,HOP!A:C,3,0)</f>
        <v>2163791</v>
      </c>
      <c r="G7" s="4">
        <f>D7-E7</f>
        <v>0</v>
      </c>
      <c r="H7" s="4" t="str">
        <f>$H$1&amp;F7</f>
        <v>,2163791</v>
      </c>
      <c r="I7" s="4" t="str">
        <f>VLOOKUP(A7,HOP!A:T,20,0)</f>
        <v>直采</v>
      </c>
    </row>
    <row r="8" s="4" customFormat="1" hidden="1" spans="1:9">
      <c r="A8" s="4">
        <v>15586924839</v>
      </c>
      <c r="B8" s="5">
        <v>44373</v>
      </c>
      <c r="C8" s="5">
        <v>44374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hidden="1" spans="1:9">
      <c r="A9" s="4">
        <v>15587083100</v>
      </c>
      <c r="B9" s="5">
        <v>44373</v>
      </c>
      <c r="C9" s="5">
        <v>44374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15587364642</v>
      </c>
      <c r="B10" s="5">
        <v>44371</v>
      </c>
      <c r="C10" s="5">
        <v>44372</v>
      </c>
      <c r="D10" s="4">
        <v>1698</v>
      </c>
      <c r="E10" s="4" t="str">
        <f>VLOOKUP(A10,HOP!A:L,12,0)</f>
        <v>1698.00</v>
      </c>
      <c r="F10" s="4" t="str">
        <f>VLOOKUP(A10,HOP!A:C,3,0)</f>
        <v>2164797</v>
      </c>
      <c r="G10" s="4">
        <f>D10-E10</f>
        <v>0</v>
      </c>
      <c r="H10" s="4" t="str">
        <f>$H$1&amp;F10</f>
        <v>,2164797</v>
      </c>
      <c r="I10" s="4" t="str">
        <f>VLOOKUP(A10,HOP!A:T,20,0)</f>
        <v>直采</v>
      </c>
    </row>
    <row r="11" s="4" customFormat="1" spans="1:9">
      <c r="A11" s="4">
        <v>15594442886</v>
      </c>
      <c r="B11" s="5">
        <v>44369</v>
      </c>
      <c r="C11" s="5">
        <v>44371</v>
      </c>
      <c r="D11" s="4">
        <v>1300</v>
      </c>
      <c r="E11" s="4" t="str">
        <f>VLOOKUP(A11,HOP!A:L,12,0)</f>
        <v>1300.00</v>
      </c>
      <c r="F11" s="4" t="str">
        <f>VLOOKUP(A11,HOP!A:C,3,0)</f>
        <v>2165863</v>
      </c>
      <c r="G11" s="4">
        <f>D11-E11</f>
        <v>0</v>
      </c>
      <c r="H11" s="4" t="str">
        <f>$H$1&amp;F11</f>
        <v>,2165863</v>
      </c>
      <c r="I11" s="4" t="str">
        <f>VLOOKUP(A11,HOP!A:T,20,0)</f>
        <v>直采</v>
      </c>
    </row>
    <row r="12" s="4" customFormat="1" spans="1:9">
      <c r="A12" s="4">
        <v>15597163845</v>
      </c>
      <c r="B12" s="5">
        <v>44369</v>
      </c>
      <c r="C12" s="5">
        <v>44370</v>
      </c>
      <c r="D12" s="4">
        <v>290</v>
      </c>
      <c r="E12" s="4" t="str">
        <f>VLOOKUP(A12,HOP!A:L,12,0)</f>
        <v>290.00</v>
      </c>
      <c r="F12" s="4" t="str">
        <f>VLOOKUP(A12,HOP!A:C,3,0)</f>
        <v>2166688</v>
      </c>
      <c r="G12" s="4">
        <f>D12-E12</f>
        <v>0</v>
      </c>
      <c r="H12" s="4" t="str">
        <f>$H$1&amp;F12</f>
        <v>,2166688</v>
      </c>
      <c r="I12" s="4" t="str">
        <f>VLOOKUP(A12,HOP!A:T,20,0)</f>
        <v>直采</v>
      </c>
    </row>
    <row r="13" s="4" customFormat="1" spans="1:9">
      <c r="A13" s="4">
        <v>15609611963</v>
      </c>
      <c r="B13" s="5">
        <v>44371</v>
      </c>
      <c r="C13" s="5">
        <v>44372</v>
      </c>
      <c r="D13" s="4">
        <v>1969</v>
      </c>
      <c r="E13" s="4" t="str">
        <f>VLOOKUP(A13,HOP!A:L,12,0)</f>
        <v>1969.00</v>
      </c>
      <c r="F13" s="4" t="str">
        <f>VLOOKUP(A13,HOP!A:C,3,0)</f>
        <v>2169030</v>
      </c>
      <c r="G13" s="4">
        <f>D13-E13</f>
        <v>0</v>
      </c>
      <c r="H13" s="4" t="str">
        <f>$H$1&amp;F13</f>
        <v>,2169030</v>
      </c>
      <c r="I13" s="4" t="str">
        <f>VLOOKUP(A13,HOP!A:T,20,0)</f>
        <v>直采</v>
      </c>
    </row>
    <row r="14" s="4" customFormat="1" spans="1:9">
      <c r="A14" s="4">
        <v>15612703338</v>
      </c>
      <c r="B14" s="5">
        <v>44373</v>
      </c>
      <c r="C14" s="5">
        <v>44374</v>
      </c>
      <c r="D14" s="4">
        <v>470</v>
      </c>
      <c r="E14" s="4" t="str">
        <f>VLOOKUP(A14,HOP!A:L,12,0)</f>
        <v>470.00</v>
      </c>
      <c r="F14" s="4" t="str">
        <f>VLOOKUP(A14,HOP!A:C,3,0)</f>
        <v>2170007</v>
      </c>
      <c r="G14" s="4">
        <f>D14-E14</f>
        <v>0</v>
      </c>
      <c r="H14" s="4" t="str">
        <f>$H$1&amp;F14</f>
        <v>,2170007</v>
      </c>
      <c r="I14" s="4" t="str">
        <f>VLOOKUP(A14,HOP!A:T,20,0)</f>
        <v>直采</v>
      </c>
    </row>
    <row r="15" s="4" customFormat="1" hidden="1" spans="1:9">
      <c r="A15" s="4">
        <v>15613978718</v>
      </c>
      <c r="B15" s="5">
        <v>44373</v>
      </c>
      <c r="C15" s="5">
        <v>44374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hidden="1" spans="1:9">
      <c r="A16" s="4">
        <v>15619281054</v>
      </c>
      <c r="B16" s="5">
        <v>44373</v>
      </c>
      <c r="C16" s="5">
        <v>44374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hidden="1" spans="1:9">
      <c r="A17" s="4">
        <v>15619581274</v>
      </c>
      <c r="B17" s="5">
        <v>44373</v>
      </c>
      <c r="C17" s="5">
        <v>44374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4">
        <v>15619616251</v>
      </c>
      <c r="B18" s="5">
        <v>44373</v>
      </c>
      <c r="C18" s="5">
        <v>44374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15620310085</v>
      </c>
      <c r="B19" s="5">
        <v>44373</v>
      </c>
      <c r="C19" s="5">
        <v>44374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hidden="1" spans="1:9">
      <c r="A20" s="4">
        <v>15620524492</v>
      </c>
      <c r="B20" s="5">
        <v>44373</v>
      </c>
      <c r="C20" s="5">
        <v>44374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>D20-E20</f>
        <v>#N/A</v>
      </c>
      <c r="H20" s="4" t="e">
        <f>$H$1&amp;F20</f>
        <v>#N/A</v>
      </c>
      <c r="I20" s="4" t="e">
        <f>VLOOKUP(A20,HOP!A:T,20,0)</f>
        <v>#N/A</v>
      </c>
    </row>
    <row r="21" s="4" customFormat="1" spans="1:9">
      <c r="A21" s="4">
        <v>15621251577</v>
      </c>
      <c r="B21" s="5">
        <v>44372</v>
      </c>
      <c r="C21" s="5">
        <v>44373</v>
      </c>
      <c r="D21" s="4">
        <v>470</v>
      </c>
      <c r="E21" s="4" t="str">
        <f>VLOOKUP(A21,HOP!A:L,12,0)</f>
        <v>470.00</v>
      </c>
      <c r="F21" s="4" t="str">
        <f>VLOOKUP(A21,HOP!A:C,3,0)</f>
        <v>2171934</v>
      </c>
      <c r="G21" s="4">
        <f>D21-E21</f>
        <v>0</v>
      </c>
      <c r="H21" s="4" t="str">
        <f>$H$1&amp;F21</f>
        <v>,2171934</v>
      </c>
      <c r="I21" s="4" t="str">
        <f>VLOOKUP(A21,HOP!A:T,20,0)</f>
        <v>直采</v>
      </c>
    </row>
    <row r="22" s="4" customFormat="1" hidden="1" spans="1:9">
      <c r="A22" s="4">
        <v>15627234458</v>
      </c>
      <c r="B22" s="5">
        <v>44373</v>
      </c>
      <c r="C22" s="5">
        <v>44374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>D22-E22</f>
        <v>#N/A</v>
      </c>
      <c r="H22" s="4" t="e">
        <f>$H$1&amp;F22</f>
        <v>#N/A</v>
      </c>
      <c r="I22" s="4" t="e">
        <f>VLOOKUP(A22,HOP!A:T,20,0)</f>
        <v>#N/A</v>
      </c>
    </row>
    <row r="23" s="4" customFormat="1" spans="1:9">
      <c r="A23" s="4">
        <v>15627906006</v>
      </c>
      <c r="B23" s="5">
        <v>44373</v>
      </c>
      <c r="C23" s="5">
        <v>44374</v>
      </c>
      <c r="D23" s="4">
        <v>1141</v>
      </c>
      <c r="E23" s="4" t="str">
        <f>VLOOKUP(A23,HOP!A:L,12,0)</f>
        <v>1141.00</v>
      </c>
      <c r="F23" s="4" t="str">
        <f>VLOOKUP(A23,HOP!A:C,3,0)</f>
        <v>2172911</v>
      </c>
      <c r="G23" s="4">
        <f t="shared" ref="G23:G32" si="0">D23-E23</f>
        <v>0</v>
      </c>
      <c r="H23" s="4" t="str">
        <f t="shared" ref="H23:H32" si="1">$H$1&amp;F23</f>
        <v>,2172911</v>
      </c>
      <c r="I23" s="4" t="str">
        <f>VLOOKUP(A23,HOP!A:T,20,0)</f>
        <v>直采</v>
      </c>
    </row>
    <row r="24" s="4" customFormat="1" spans="1:9">
      <c r="A24" s="4">
        <v>15627924934</v>
      </c>
      <c r="B24" s="5">
        <v>44373</v>
      </c>
      <c r="C24" s="5">
        <v>44374</v>
      </c>
      <c r="D24" s="4">
        <v>1141</v>
      </c>
      <c r="E24" s="4" t="str">
        <f>VLOOKUP(A24,HOP!A:L,12,0)</f>
        <v>1141.00</v>
      </c>
      <c r="F24" s="4" t="str">
        <f>VLOOKUP(A24,HOP!A:C,3,0)</f>
        <v>2172919</v>
      </c>
      <c r="G24" s="4">
        <f t="shared" si="0"/>
        <v>0</v>
      </c>
      <c r="H24" s="4" t="str">
        <f t="shared" si="1"/>
        <v>,2172919</v>
      </c>
      <c r="I24" s="4" t="str">
        <f>VLOOKUP(A24,HOP!A:T,20,0)</f>
        <v>直采</v>
      </c>
    </row>
    <row r="25" s="4" customFormat="1" spans="1:9">
      <c r="A25" s="4">
        <v>15628314677</v>
      </c>
      <c r="B25" s="5">
        <v>44373</v>
      </c>
      <c r="C25" s="5">
        <v>44374</v>
      </c>
      <c r="D25" s="4">
        <v>1366</v>
      </c>
      <c r="E25" s="4" t="str">
        <f>VLOOKUP(A25,HOP!A:L,12,0)</f>
        <v>1366.00</v>
      </c>
      <c r="F25" s="4" t="str">
        <f>VLOOKUP(A25,HOP!A:C,3,0)</f>
        <v>2173019</v>
      </c>
      <c r="G25" s="4">
        <f t="shared" si="0"/>
        <v>0</v>
      </c>
      <c r="H25" s="4" t="str">
        <f t="shared" si="1"/>
        <v>,2173019</v>
      </c>
      <c r="I25" s="4" t="str">
        <f>VLOOKUP(A25,HOP!A:T,20,0)</f>
        <v>直采</v>
      </c>
    </row>
    <row r="26" s="4" customFormat="1" spans="1:9">
      <c r="A26" s="4">
        <v>15628922779</v>
      </c>
      <c r="B26" s="5">
        <v>44373</v>
      </c>
      <c r="C26" s="5">
        <v>44374</v>
      </c>
      <c r="D26" s="4">
        <v>1141</v>
      </c>
      <c r="E26" s="4" t="str">
        <f>VLOOKUP(A26,HOP!A:L,12,0)</f>
        <v>1141.00</v>
      </c>
      <c r="F26" s="4" t="str">
        <f>VLOOKUP(A26,HOP!A:C,3,0)</f>
        <v>2173199</v>
      </c>
      <c r="G26" s="4">
        <f t="shared" si="0"/>
        <v>0</v>
      </c>
      <c r="H26" s="4" t="str">
        <f t="shared" si="1"/>
        <v>,2173199</v>
      </c>
      <c r="I26" s="4" t="str">
        <f>VLOOKUP(A26,HOP!A:T,20,0)</f>
        <v>直采</v>
      </c>
    </row>
    <row r="27" s="4" customFormat="1" spans="1:9">
      <c r="A27" s="4">
        <v>15628998262</v>
      </c>
      <c r="B27" s="5">
        <v>44373</v>
      </c>
      <c r="C27" s="5">
        <v>44374</v>
      </c>
      <c r="D27" s="4">
        <v>1141</v>
      </c>
      <c r="E27" s="4" t="str">
        <f>VLOOKUP(A27,HOP!A:L,12,0)</f>
        <v>1141.00</v>
      </c>
      <c r="F27" s="4" t="str">
        <f>VLOOKUP(A27,HOP!A:C,3,0)</f>
        <v>2173220</v>
      </c>
      <c r="G27" s="4">
        <f t="shared" si="0"/>
        <v>0</v>
      </c>
      <c r="H27" s="4" t="str">
        <f t="shared" si="1"/>
        <v>,2173220</v>
      </c>
      <c r="I27" s="4" t="str">
        <f>VLOOKUP(A27,HOP!A:T,20,0)</f>
        <v>直采</v>
      </c>
    </row>
    <row r="28" s="4" customFormat="1" spans="1:9">
      <c r="A28" s="4">
        <v>15629101536</v>
      </c>
      <c r="B28" s="5">
        <v>44373</v>
      </c>
      <c r="C28" s="5">
        <v>44374</v>
      </c>
      <c r="D28" s="4">
        <v>917</v>
      </c>
      <c r="E28" s="4" t="str">
        <f>VLOOKUP(A28,HOP!A:L,12,0)</f>
        <v>917.00</v>
      </c>
      <c r="F28" s="4" t="str">
        <f>VLOOKUP(A28,HOP!A:C,3,0)</f>
        <v>2173252</v>
      </c>
      <c r="G28" s="4">
        <f t="shared" si="0"/>
        <v>0</v>
      </c>
      <c r="H28" s="4" t="str">
        <f t="shared" si="1"/>
        <v>,2173252</v>
      </c>
      <c r="I28" s="4" t="str">
        <f>VLOOKUP(A28,HOP!A:T,20,0)</f>
        <v>直采</v>
      </c>
    </row>
    <row r="29" s="4" customFormat="1" spans="1:9">
      <c r="A29" s="4">
        <v>15629238188</v>
      </c>
      <c r="B29" s="5">
        <v>44373</v>
      </c>
      <c r="C29" s="5">
        <v>44374</v>
      </c>
      <c r="D29" s="4">
        <v>1161</v>
      </c>
      <c r="E29" s="4" t="str">
        <f>VLOOKUP(A29,HOP!A:L,12,0)</f>
        <v>1161.00</v>
      </c>
      <c r="F29" s="4" t="str">
        <f>VLOOKUP(A29,HOP!A:C,3,0)</f>
        <v>2173295</v>
      </c>
      <c r="G29" s="4">
        <f t="shared" si="0"/>
        <v>0</v>
      </c>
      <c r="H29" s="4" t="str">
        <f t="shared" si="1"/>
        <v>,2173295</v>
      </c>
      <c r="I29" s="4" t="str">
        <f>VLOOKUP(A29,HOP!A:T,20,0)</f>
        <v>直采</v>
      </c>
    </row>
    <row r="30" s="4" customFormat="1" spans="1:9">
      <c r="A30" s="4">
        <v>15629387884</v>
      </c>
      <c r="B30" s="5">
        <v>44373</v>
      </c>
      <c r="C30" s="5">
        <v>44374</v>
      </c>
      <c r="D30" s="4">
        <v>1366</v>
      </c>
      <c r="E30" s="4" t="str">
        <f>VLOOKUP(A30,HOP!A:L,12,0)</f>
        <v>1366.00</v>
      </c>
      <c r="F30" s="4" t="str">
        <f>VLOOKUP(A30,HOP!A:C,3,0)</f>
        <v>2173348</v>
      </c>
      <c r="G30" s="4">
        <f t="shared" si="0"/>
        <v>0</v>
      </c>
      <c r="H30" s="4" t="str">
        <f t="shared" si="1"/>
        <v>,2173348</v>
      </c>
      <c r="I30" s="4" t="str">
        <f>VLOOKUP(A30,HOP!A:T,20,0)</f>
        <v>直采</v>
      </c>
    </row>
    <row r="31" s="4" customFormat="1" hidden="1" spans="1:9">
      <c r="A31" s="4">
        <v>15629647488</v>
      </c>
      <c r="B31" s="5">
        <v>44373</v>
      </c>
      <c r="C31" s="5">
        <v>44374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3" spans="4:4">
      <c r="D33" s="4">
        <f>SUM(D2:D32)</f>
        <v>20608</v>
      </c>
    </row>
    <row r="36" spans="1:1">
      <c r="A36" s="4" t="s">
        <v>80</v>
      </c>
    </row>
    <row r="37" spans="1:1">
      <c r="A37" s="4" t="s">
        <v>81</v>
      </c>
    </row>
    <row r="38" spans="1:1">
      <c r="A38" s="4" t="s">
        <v>82</v>
      </c>
    </row>
  </sheetData>
  <autoFilter ref="A1:XFD38">
    <filterColumn colId="3">
      <filters blank="1">
        <filter val="290"/>
        <filter val="470"/>
        <filter val="1300"/>
        <filter val="1410"/>
        <filter val="1141"/>
        <filter val="1161"/>
        <filter val="643"/>
        <filter val="1286"/>
        <filter val="1366"/>
        <filter val="917"/>
        <filter val="1698"/>
        <filter val="20608"/>
        <filter val="19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</row>
    <row r="2" s="1" customFormat="1" spans="1:20">
      <c r="A2" s="3">
        <v>15629387884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100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15629238188</v>
      </c>
      <c r="B3" s="1" t="s">
        <v>100</v>
      </c>
      <c r="C3" s="1" t="s">
        <v>115</v>
      </c>
      <c r="D3" s="1" t="s">
        <v>102</v>
      </c>
      <c r="E3" s="1" t="s">
        <v>116</v>
      </c>
      <c r="F3" s="1" t="s">
        <v>100</v>
      </c>
      <c r="G3" s="1" t="s">
        <v>104</v>
      </c>
      <c r="H3" s="1" t="s">
        <v>105</v>
      </c>
      <c r="I3" s="1" t="s">
        <v>117</v>
      </c>
      <c r="J3" s="1" t="s">
        <v>107</v>
      </c>
      <c r="K3" s="1" t="s">
        <v>117</v>
      </c>
      <c r="L3" s="1" t="s">
        <v>117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118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15629101536</v>
      </c>
      <c r="B4" s="1" t="s">
        <v>100</v>
      </c>
      <c r="C4" s="1" t="s">
        <v>119</v>
      </c>
      <c r="D4" s="1" t="s">
        <v>102</v>
      </c>
      <c r="E4" s="1" t="s">
        <v>120</v>
      </c>
      <c r="F4" s="1" t="s">
        <v>100</v>
      </c>
      <c r="G4" s="1" t="s">
        <v>104</v>
      </c>
      <c r="H4" s="1" t="s">
        <v>105</v>
      </c>
      <c r="I4" s="1" t="s">
        <v>121</v>
      </c>
      <c r="J4" s="1" t="s">
        <v>107</v>
      </c>
      <c r="K4" s="1" t="s">
        <v>121</v>
      </c>
      <c r="L4" s="1" t="s">
        <v>121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122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15628998262</v>
      </c>
      <c r="B5" s="1" t="s">
        <v>100</v>
      </c>
      <c r="C5" s="1" t="s">
        <v>123</v>
      </c>
      <c r="D5" s="1" t="s">
        <v>102</v>
      </c>
      <c r="E5" s="1" t="s">
        <v>124</v>
      </c>
      <c r="F5" s="1" t="s">
        <v>100</v>
      </c>
      <c r="G5" s="1" t="s">
        <v>104</v>
      </c>
      <c r="H5" s="1" t="s">
        <v>105</v>
      </c>
      <c r="I5" s="1" t="s">
        <v>125</v>
      </c>
      <c r="J5" s="1" t="s">
        <v>107</v>
      </c>
      <c r="K5" s="1" t="s">
        <v>125</v>
      </c>
      <c r="L5" s="1" t="s">
        <v>125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126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15628922779</v>
      </c>
      <c r="B6" s="1" t="s">
        <v>100</v>
      </c>
      <c r="C6" s="1" t="s">
        <v>127</v>
      </c>
      <c r="D6" s="1" t="s">
        <v>102</v>
      </c>
      <c r="E6" s="1" t="s">
        <v>128</v>
      </c>
      <c r="F6" s="1" t="s">
        <v>100</v>
      </c>
      <c r="G6" s="1" t="s">
        <v>104</v>
      </c>
      <c r="H6" s="1" t="s">
        <v>105</v>
      </c>
      <c r="I6" s="1" t="s">
        <v>125</v>
      </c>
      <c r="J6" s="1" t="s">
        <v>107</v>
      </c>
      <c r="K6" s="1" t="s">
        <v>125</v>
      </c>
      <c r="L6" s="1" t="s">
        <v>125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129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15628314677</v>
      </c>
      <c r="B7" s="1" t="s">
        <v>100</v>
      </c>
      <c r="C7" s="1" t="s">
        <v>130</v>
      </c>
      <c r="D7" s="1" t="s">
        <v>102</v>
      </c>
      <c r="E7" s="1" t="s">
        <v>131</v>
      </c>
      <c r="F7" s="1" t="s">
        <v>100</v>
      </c>
      <c r="G7" s="1" t="s">
        <v>104</v>
      </c>
      <c r="H7" s="1" t="s">
        <v>105</v>
      </c>
      <c r="I7" s="1" t="s">
        <v>106</v>
      </c>
      <c r="J7" s="1" t="s">
        <v>107</v>
      </c>
      <c r="K7" s="1" t="s">
        <v>106</v>
      </c>
      <c r="L7" s="1" t="s">
        <v>106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132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15627924934</v>
      </c>
      <c r="B8" s="1" t="s">
        <v>100</v>
      </c>
      <c r="C8" s="1" t="s">
        <v>133</v>
      </c>
      <c r="D8" s="1" t="s">
        <v>102</v>
      </c>
      <c r="E8" s="1" t="s">
        <v>134</v>
      </c>
      <c r="F8" s="1" t="s">
        <v>100</v>
      </c>
      <c r="G8" s="1" t="s">
        <v>104</v>
      </c>
      <c r="H8" s="1" t="s">
        <v>105</v>
      </c>
      <c r="I8" s="1" t="s">
        <v>125</v>
      </c>
      <c r="J8" s="1" t="s">
        <v>107</v>
      </c>
      <c r="K8" s="1" t="s">
        <v>125</v>
      </c>
      <c r="L8" s="1" t="s">
        <v>125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135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15627906006</v>
      </c>
      <c r="B9" s="1" t="s">
        <v>100</v>
      </c>
      <c r="C9" s="1" t="s">
        <v>136</v>
      </c>
      <c r="D9" s="1" t="s">
        <v>102</v>
      </c>
      <c r="E9" s="1" t="s">
        <v>137</v>
      </c>
      <c r="F9" s="1" t="s">
        <v>100</v>
      </c>
      <c r="G9" s="1" t="s">
        <v>104</v>
      </c>
      <c r="H9" s="1" t="s">
        <v>105</v>
      </c>
      <c r="I9" s="1" t="s">
        <v>125</v>
      </c>
      <c r="J9" s="1" t="s">
        <v>107</v>
      </c>
      <c r="K9" s="1" t="s">
        <v>125</v>
      </c>
      <c r="L9" s="1" t="s">
        <v>125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138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15621251577</v>
      </c>
      <c r="B10" s="1" t="s">
        <v>139</v>
      </c>
      <c r="C10" s="1" t="s">
        <v>140</v>
      </c>
      <c r="D10" s="1" t="s">
        <v>141</v>
      </c>
      <c r="E10" s="1" t="s">
        <v>142</v>
      </c>
      <c r="F10" s="1" t="s">
        <v>139</v>
      </c>
      <c r="G10" s="1" t="s">
        <v>100</v>
      </c>
      <c r="H10" s="1" t="s">
        <v>105</v>
      </c>
      <c r="I10" s="1" t="s">
        <v>143</v>
      </c>
      <c r="J10" s="1" t="s">
        <v>107</v>
      </c>
      <c r="K10" s="1" t="s">
        <v>143</v>
      </c>
      <c r="L10" s="1" t="s">
        <v>143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144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15612703338</v>
      </c>
      <c r="B11" s="1" t="s">
        <v>145</v>
      </c>
      <c r="C11" s="1" t="s">
        <v>146</v>
      </c>
      <c r="D11" s="1" t="s">
        <v>147</v>
      </c>
      <c r="E11" s="1" t="s">
        <v>148</v>
      </c>
      <c r="F11" s="1" t="s">
        <v>100</v>
      </c>
      <c r="G11" s="1" t="s">
        <v>104</v>
      </c>
      <c r="H11" s="1" t="s">
        <v>105</v>
      </c>
      <c r="I11" s="1" t="s">
        <v>143</v>
      </c>
      <c r="J11" s="1" t="s">
        <v>107</v>
      </c>
      <c r="K11" s="1" t="s">
        <v>143</v>
      </c>
      <c r="L11" s="1" t="s">
        <v>143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149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15609611963</v>
      </c>
      <c r="B12" s="1" t="s">
        <v>150</v>
      </c>
      <c r="C12" s="1" t="s">
        <v>151</v>
      </c>
      <c r="D12" s="1" t="s">
        <v>102</v>
      </c>
      <c r="E12" s="1" t="s">
        <v>152</v>
      </c>
      <c r="F12" s="1" t="s">
        <v>145</v>
      </c>
      <c r="G12" s="1" t="s">
        <v>139</v>
      </c>
      <c r="H12" s="1" t="s">
        <v>105</v>
      </c>
      <c r="I12" s="1" t="s">
        <v>153</v>
      </c>
      <c r="J12" s="1" t="s">
        <v>107</v>
      </c>
      <c r="K12" s="1" t="s">
        <v>153</v>
      </c>
      <c r="L12" s="1" t="s">
        <v>153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154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15597163845</v>
      </c>
      <c r="B13" s="1" t="s">
        <v>155</v>
      </c>
      <c r="C13" s="1" t="s">
        <v>156</v>
      </c>
      <c r="D13" s="1" t="s">
        <v>157</v>
      </c>
      <c r="E13" s="1" t="s">
        <v>158</v>
      </c>
      <c r="F13" s="1" t="s">
        <v>155</v>
      </c>
      <c r="G13" s="1" t="s">
        <v>150</v>
      </c>
      <c r="H13" s="1" t="s">
        <v>105</v>
      </c>
      <c r="I13" s="1" t="s">
        <v>159</v>
      </c>
      <c r="J13" s="1" t="s">
        <v>107</v>
      </c>
      <c r="K13" s="1" t="s">
        <v>159</v>
      </c>
      <c r="L13" s="1" t="s">
        <v>159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160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15594442886</v>
      </c>
      <c r="B14" s="1" t="s">
        <v>161</v>
      </c>
      <c r="C14" s="1" t="s">
        <v>162</v>
      </c>
      <c r="D14" s="1" t="s">
        <v>157</v>
      </c>
      <c r="E14" s="1" t="s">
        <v>163</v>
      </c>
      <c r="F14" s="1" t="s">
        <v>155</v>
      </c>
      <c r="G14" s="1" t="s">
        <v>145</v>
      </c>
      <c r="H14" s="1" t="s">
        <v>105</v>
      </c>
      <c r="I14" s="1" t="s">
        <v>164</v>
      </c>
      <c r="J14" s="1" t="s">
        <v>107</v>
      </c>
      <c r="K14" s="1" t="s">
        <v>164</v>
      </c>
      <c r="L14" s="1" t="s">
        <v>164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165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15587364642</v>
      </c>
      <c r="B15" s="1" t="s">
        <v>166</v>
      </c>
      <c r="C15" s="1" t="s">
        <v>167</v>
      </c>
      <c r="D15" s="1" t="s">
        <v>168</v>
      </c>
      <c r="E15" s="1" t="s">
        <v>169</v>
      </c>
      <c r="F15" s="1" t="s">
        <v>145</v>
      </c>
      <c r="G15" s="1" t="s">
        <v>139</v>
      </c>
      <c r="H15" s="1" t="s">
        <v>105</v>
      </c>
      <c r="I15" s="1" t="s">
        <v>170</v>
      </c>
      <c r="J15" s="1" t="s">
        <v>107</v>
      </c>
      <c r="K15" s="1" t="s">
        <v>170</v>
      </c>
      <c r="L15" s="1" t="s">
        <v>170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171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15581698133</v>
      </c>
      <c r="B16" s="1" t="s">
        <v>166</v>
      </c>
      <c r="C16" s="1" t="s">
        <v>172</v>
      </c>
      <c r="D16" s="1" t="s">
        <v>168</v>
      </c>
      <c r="E16" s="1" t="s">
        <v>173</v>
      </c>
      <c r="F16" s="1" t="s">
        <v>145</v>
      </c>
      <c r="G16" s="1" t="s">
        <v>139</v>
      </c>
      <c r="H16" s="1" t="s">
        <v>105</v>
      </c>
      <c r="I16" s="1" t="s">
        <v>170</v>
      </c>
      <c r="J16" s="1" t="s">
        <v>107</v>
      </c>
      <c r="K16" s="1" t="s">
        <v>170</v>
      </c>
      <c r="L16" s="1" t="s">
        <v>170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174</v>
      </c>
      <c r="R16" s="1" t="s">
        <v>112</v>
      </c>
      <c r="S16" s="1" t="s">
        <v>113</v>
      </c>
      <c r="T16" s="1" t="s">
        <v>114</v>
      </c>
    </row>
    <row r="17" s="1" customFormat="1" spans="1:20">
      <c r="A17" s="3">
        <v>15555218038</v>
      </c>
      <c r="B17" s="1" t="s">
        <v>175</v>
      </c>
      <c r="C17" s="1" t="s">
        <v>176</v>
      </c>
      <c r="D17" s="1" t="s">
        <v>141</v>
      </c>
      <c r="E17" s="1" t="s">
        <v>177</v>
      </c>
      <c r="F17" s="1" t="s">
        <v>166</v>
      </c>
      <c r="G17" s="1" t="s">
        <v>150</v>
      </c>
      <c r="H17" s="1" t="s">
        <v>105</v>
      </c>
      <c r="I17" s="1" t="s">
        <v>178</v>
      </c>
      <c r="J17" s="1" t="s">
        <v>107</v>
      </c>
      <c r="K17" s="1" t="s">
        <v>178</v>
      </c>
      <c r="L17" s="1" t="s">
        <v>178</v>
      </c>
      <c r="M17" s="1" t="s">
        <v>108</v>
      </c>
      <c r="N17" s="1" t="s">
        <v>108</v>
      </c>
      <c r="O17" s="1" t="s">
        <v>109</v>
      </c>
      <c r="P17" s="1" t="s">
        <v>110</v>
      </c>
      <c r="Q17" s="1" t="s">
        <v>179</v>
      </c>
      <c r="R17" s="1" t="s">
        <v>112</v>
      </c>
      <c r="S17" s="1" t="s">
        <v>113</v>
      </c>
      <c r="T17" s="1" t="s">
        <v>114</v>
      </c>
    </row>
    <row r="18" s="1" customFormat="1" spans="1:20">
      <c r="A18" s="3">
        <v>15551212256</v>
      </c>
      <c r="B18" s="1" t="s">
        <v>180</v>
      </c>
      <c r="C18" s="1" t="s">
        <v>181</v>
      </c>
      <c r="D18" s="1" t="s">
        <v>182</v>
      </c>
      <c r="E18" s="1" t="s">
        <v>183</v>
      </c>
      <c r="F18" s="1" t="s">
        <v>155</v>
      </c>
      <c r="G18" s="1" t="s">
        <v>145</v>
      </c>
      <c r="H18" s="1" t="s">
        <v>105</v>
      </c>
      <c r="I18" s="1" t="s">
        <v>184</v>
      </c>
      <c r="J18" s="1" t="s">
        <v>107</v>
      </c>
      <c r="K18" s="1" t="s">
        <v>184</v>
      </c>
      <c r="L18" s="1" t="s">
        <v>184</v>
      </c>
      <c r="M18" s="1" t="s">
        <v>108</v>
      </c>
      <c r="N18" s="1" t="s">
        <v>108</v>
      </c>
      <c r="O18" s="1" t="s">
        <v>109</v>
      </c>
      <c r="P18" s="1" t="s">
        <v>110</v>
      </c>
      <c r="Q18" s="1" t="s">
        <v>185</v>
      </c>
      <c r="R18" s="1" t="s">
        <v>112</v>
      </c>
      <c r="S18" s="1" t="s">
        <v>113</v>
      </c>
      <c r="T18" s="1" t="s">
        <v>114</v>
      </c>
    </row>
    <row r="19" s="1" customFormat="1" spans="1:20">
      <c r="A19" s="3">
        <v>15551101612</v>
      </c>
      <c r="B19" s="1" t="s">
        <v>180</v>
      </c>
      <c r="C19" s="1" t="s">
        <v>186</v>
      </c>
      <c r="D19" s="1" t="s">
        <v>182</v>
      </c>
      <c r="E19" s="1" t="s">
        <v>187</v>
      </c>
      <c r="F19" s="1" t="s">
        <v>150</v>
      </c>
      <c r="G19" s="1" t="s">
        <v>145</v>
      </c>
      <c r="H19" s="1" t="s">
        <v>105</v>
      </c>
      <c r="I19" s="1" t="s">
        <v>188</v>
      </c>
      <c r="J19" s="1" t="s">
        <v>107</v>
      </c>
      <c r="K19" s="1" t="s">
        <v>188</v>
      </c>
      <c r="L19" s="1" t="s">
        <v>188</v>
      </c>
      <c r="M19" s="1" t="s">
        <v>108</v>
      </c>
      <c r="N19" s="1" t="s">
        <v>108</v>
      </c>
      <c r="O19" s="1" t="s">
        <v>109</v>
      </c>
      <c r="P19" s="1" t="s">
        <v>110</v>
      </c>
      <c r="Q19" s="1" t="s">
        <v>189</v>
      </c>
      <c r="R19" s="1" t="s">
        <v>112</v>
      </c>
      <c r="S19" s="1" t="s">
        <v>113</v>
      </c>
      <c r="T19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2021-06-28T03:03:57Z</dcterms:created>
  <dcterms:modified xsi:type="dcterms:W3CDTF">2021-06-28T03:11:34Z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4C4AB16C143B400E912FD2F9A4C7E3F1</vt:lpwstr>
  </property>
  <property fmtid="{D5CDD505-2E9C-101B-9397-08002B2CF9AE}" pid="3" name="KSOProductBuildVer">
    <vt:lpwstr>2052-11.1.0.10495</vt:lpwstr>
  </property>
</Properties>
</file>