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<sst xmlns="http://schemas.openxmlformats.org/spreadsheetml/2006/main" count="481" uniqueCount="164">
  <si>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</si>
  <si>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</si>
  <si>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</si>
  <si>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</si>
  <si>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</si>
  <si>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</si>
  <si>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</si>
  <si>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</si>
  <si>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</si>
  <si>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</si>
  <si>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</si>
  <si>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</si>
  <si>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</si>
  <si>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</si>
  <si>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</si>
  <si>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</si>
  <si>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</si>
  <si>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</si>
  <si>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</si>
  <si>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</si>
  <si>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</si>
  <si>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</si>
  <si>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</si>
  <si>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</si>
  <si>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</si>
  <si>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</si>
  <si>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[杭州]杭州红星文化大酒店(68265436)</t>
  </si>
  <si>
    <t>单人间&lt;双人入住&gt;&lt;内宾&gt;&lt;预付&gt;&lt;无早&gt;</t>
  </si>
  <si>
    <t>CNY</t>
  </si>
  <si>
    <t>胡卫星</t>
  </si>
  <si>
    <t>CA363210626CNY</t>
  </si>
  <si>
    <t>未提现</t>
  </si>
  <si>
    <t>携程开票</t>
  </si>
  <si>
    <t>[长沙]7天连锁酒店(长沙五一大道袁家岭地铁站店)(67321777)</t>
  </si>
  <si>
    <t>高级大床房&lt;内宾&gt;&lt;双人入住&gt;&lt;预付&gt;&lt;无早&gt;</t>
  </si>
  <si>
    <t>程永波</t>
  </si>
  <si>
    <t>[武汉]锦江之星(武汉中山大道六渡桥地铁站店)(68396515)</t>
  </si>
  <si>
    <t>单人房A&lt;内宾&gt;&lt;双人入住&gt;&lt;预付&gt;&lt;无早&gt;</t>
  </si>
  <si>
    <t>高瞻</t>
  </si>
  <si>
    <t>赔款</t>
  </si>
  <si>
    <t>[杭州]杭州红星文化大酒店(662841)</t>
  </si>
  <si>
    <t>商务标准房&lt;双人入住&gt;&lt;内宾&gt;&lt;预付&gt;&lt;无早&gt;</t>
  </si>
  <si>
    <t>王洁婷</t>
  </si>
  <si>
    <t>CA363210627CNY</t>
  </si>
  <si>
    <t>[淮安]淮安富力万达嘉华酒店(68299716)</t>
  </si>
  <si>
    <t>豪华大床房&lt;双人入住&gt;&lt;内宾&gt;&lt;预付&gt;&lt;无早&gt;</t>
  </si>
  <si>
    <t>许元志,肖维生</t>
  </si>
  <si>
    <t>李纤秀</t>
  </si>
  <si>
    <t>[广州]广州东圃合景福朋喜来登酒店(9824172)</t>
  </si>
  <si>
    <t>舒适大床房&lt;双人入住&gt;&lt;内宾&gt;&lt;预付&gt;&lt;无早&gt;</t>
  </si>
  <si>
    <t>曾少贤</t>
  </si>
  <si>
    <t>[宜宾]锦江之星(宜宾中山街店)(68299772)</t>
  </si>
  <si>
    <t>商务标准房B&lt;内宾&gt;&lt;双人入住&gt;&lt;预付&gt;&lt;无早&gt;</t>
  </si>
  <si>
    <t>谢鑫</t>
  </si>
  <si>
    <t>[北京]麗枫酒店(北京石景山万达广场店)(67321929)</t>
  </si>
  <si>
    <t>家庭房&lt;双人入住&gt;&lt;内宾&gt;&lt;预付&gt;&lt;无早&gt;</t>
  </si>
  <si>
    <t>杜秋红</t>
  </si>
  <si>
    <t>吴昊伟</t>
  </si>
  <si>
    <t>CA363210628CNY</t>
  </si>
  <si>
    <t>黄翠艺</t>
  </si>
  <si>
    <t>[香港]香港遨舍卫兰轩(OZO Wesley Hong Kong)(17083799)</t>
  </si>
  <si>
    <t>高级特大床房&lt;内宾&gt;&lt;双人入住&gt;&lt;预付&gt;&lt;无早&gt;</t>
  </si>
  <si>
    <t>CHEUNG/TUNG MUI</t>
  </si>
  <si>
    <t>[莆田]湄洲岛国际会展中心郡雅酒店(67321789)</t>
  </si>
  <si>
    <t>高级双床房&lt;双人入住&gt;&lt;内宾&gt;&lt;预付&gt;&lt;双早&gt;</t>
  </si>
  <si>
    <t>吴益晶</t>
  </si>
  <si>
    <t>[北京]7天连锁酒店(北京青年路地铁站大悦城店)(67323354)</t>
  </si>
  <si>
    <t>高级双床房&lt;双人入住&gt;&lt;内宾&gt;&lt;预付&gt;&lt;无早&gt;</t>
  </si>
  <si>
    <t>王全忠</t>
  </si>
  <si>
    <t>[兰州]派酒店(兰州高铁西站店)(69305936)</t>
  </si>
  <si>
    <t>商务双床房&lt;双人入住&gt;&lt;内宾&gt;&lt;预付&gt;&lt;无早&gt;</t>
  </si>
  <si>
    <t>杨国庆</t>
  </si>
  <si>
    <t>，</t>
  </si>
  <si>
    <t>本期扣款1029元</t>
  </si>
  <si>
    <t>A210628101005481</t>
  </si>
  <si>
    <t>CNY / HKD 当前参考汇率: 1.200597381</t>
  </si>
  <si>
    <t>总计： 4941.47 CNY/
5932.72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</si>
  <si>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</si>
  <si>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</si>
  <si>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</si>
  <si>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</si>
  <si>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</si>
  <si>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</si>
  <si>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</si>
  <si>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</si>
  <si>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</si>
  <si>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</si>
  <si>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</si>
  <si>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</si>
  <si>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</si>
  <si>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</si>
  <si>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</si>
  <si>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</si>
  <si>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</si>
  <si>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2021-06-12</t>
  </si>
  <si>
    <t>2155512</t>
  </si>
  <si>
    <t>派酒店(兰州高铁西站店)</t>
  </si>
  <si>
    <t>2021-06-13</t>
  </si>
  <si>
    <t>退房日周结</t>
  </si>
  <si>
    <t>182.25</t>
  </si>
  <si>
    <t>RMB</t>
  </si>
  <si>
    <t>0</t>
  </si>
  <si>
    <t>0.00</t>
  </si>
  <si>
    <t>携程国内直连(DD)</t>
  </si>
  <si>
    <t>2021-06-12 22:01:08</t>
  </si>
  <si>
    <t>否</t>
  </si>
  <si>
    <t>汇智国际旅游发展有限公司</t>
  </si>
  <si>
    <t>直连</t>
  </si>
  <si>
    <t>2155433</t>
  </si>
  <si>
    <t>7天连锁酒店(北京青年路地铁站大悦城店)</t>
  </si>
  <si>
    <t>275.23</t>
  </si>
  <si>
    <t>2021-06-12 20:37:32</t>
  </si>
  <si>
    <t>2154738</t>
  </si>
  <si>
    <t>湄洲岛国际会展中心郡雅酒店</t>
  </si>
  <si>
    <t>633.50</t>
  </si>
  <si>
    <t>2021-06-12 09:00:47</t>
  </si>
  <si>
    <t>2154648</t>
  </si>
  <si>
    <t>香港遨舍卫兰轩</t>
  </si>
  <si>
    <t>CHEUNG TUNG MUI</t>
  </si>
  <si>
    <t>322.57</t>
  </si>
  <si>
    <t>2021-06-12 04:37:33</t>
  </si>
  <si>
    <t>2021-06-11</t>
  </si>
  <si>
    <t>2154532</t>
  </si>
  <si>
    <t>麗枫酒店(北京石景山万达广场店)</t>
  </si>
  <si>
    <t>336.80</t>
  </si>
  <si>
    <t>2021-06-11 23:19:43</t>
  </si>
  <si>
    <t>2154221</t>
  </si>
  <si>
    <t>锦江之星(宜宾中山街店)</t>
  </si>
  <si>
    <t>140.16</t>
  </si>
  <si>
    <t>2021-06-11 19:40:59</t>
  </si>
  <si>
    <t>2154148</t>
  </si>
  <si>
    <t>杭州红星文化大酒店</t>
  </si>
  <si>
    <t>198.11</t>
  </si>
  <si>
    <t>2021-06-11 18:52:25</t>
  </si>
  <si>
    <t>2154127</t>
  </si>
  <si>
    <t>广州东圃合景福朋喜来登酒店</t>
  </si>
  <si>
    <t>513.24</t>
  </si>
  <si>
    <t>2021-06-11 18:24:30</t>
  </si>
  <si>
    <t>2153808</t>
  </si>
  <si>
    <t>淮安富力万达嘉华酒店</t>
  </si>
  <si>
    <t>500.87</t>
  </si>
  <si>
    <t>2021-06-11 12:57:34</t>
  </si>
  <si>
    <t>2153507</t>
  </si>
  <si>
    <t>993.14</t>
  </si>
  <si>
    <t>2021-06-11 08:42:16</t>
  </si>
  <si>
    <t>2153382</t>
  </si>
  <si>
    <t>196.40</t>
  </si>
  <si>
    <t>2021-06-11 08:36:32</t>
  </si>
  <si>
    <t>2021-06-10</t>
  </si>
  <si>
    <t>2153015</t>
  </si>
  <si>
    <t>锦江之星(武汉中山大道六渡桥地铁站店)</t>
  </si>
  <si>
    <t>156.85</t>
  </si>
  <si>
    <t>2021-06-10 20:46:06</t>
  </si>
  <si>
    <t>2152809</t>
  </si>
  <si>
    <t>7天连锁酒店(长沙五一大道袁家岭地铁站店)</t>
  </si>
  <si>
    <t>136.67</t>
  </si>
  <si>
    <t>2021-06-10 18:37:06</t>
  </si>
  <si>
    <t>2021-06-09</t>
  </si>
  <si>
    <t>2150648</t>
  </si>
  <si>
    <t>391.54</t>
  </si>
  <si>
    <t>2021-06-09 10:01:23</t>
  </si>
  <si>
    <t>2021-06-06</t>
  </si>
  <si>
    <t>2147016</t>
  </si>
  <si>
    <t>2021-06-06 10:17:57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</si>
</sst>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15" fillId="18" borderId="2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15543981815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44356</v>
      </c>
      <c r="G2" s="5">
        <v>44358</v>
      </c>
      <c r="H2" s="4">
        <v>1</v>
      </c>
      <c r="I2" s="4">
        <v>2</v>
      </c>
      <c r="J2" s="4">
        <v>2</v>
      </c>
      <c r="K2" s="4" t="s">
        <v>28</v>
      </c>
      <c r="L2" s="4">
        <v>391.54</v>
      </c>
      <c r="M2" s="4">
        <v>391.54</v>
      </c>
      <c r="N2" s="4" t="s">
        <v>29</v>
      </c>
      <c r="O2" s="4" t="s">
        <v>30</v>
      </c>
      <c r="P2" s="4" t="s">
        <v>31</v>
      </c>
      <c r="Q2" s="4">
        <v>0</v>
      </c>
      <c r="R2" s="6">
        <v>44356</v>
      </c>
      <c r="S2" s="5">
        <v>44373</v>
      </c>
      <c r="T2" s="4" t="s">
        <v>32</v>
      </c>
      <c r="U2" s="4">
        <v>391.54</v>
      </c>
      <c r="V2" s="4">
        <v>0</v>
      </c>
      <c r="W2" s="4">
        <v>0</v>
      </c>
      <c r="X2" s="4">
        <v>2150648</v>
      </c>
    </row>
    <row r="3" s="4" customFormat="1" spans="1:24">
      <c r="A3" s="4">
        <v>15546566903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44357</v>
      </c>
      <c r="G3" s="5">
        <v>44358</v>
      </c>
      <c r="H3" s="4">
        <v>1</v>
      </c>
      <c r="I3" s="4">
        <v>1</v>
      </c>
      <c r="J3" s="4">
        <v>1</v>
      </c>
      <c r="K3" s="4" t="s">
        <v>28</v>
      </c>
      <c r="L3" s="4">
        <v>136.67</v>
      </c>
      <c r="M3" s="4">
        <v>136.67</v>
      </c>
      <c r="N3" s="4" t="s">
        <v>35</v>
      </c>
      <c r="O3" s="4" t="s">
        <v>30</v>
      </c>
      <c r="P3" s="4" t="s">
        <v>31</v>
      </c>
      <c r="Q3" s="4">
        <v>0</v>
      </c>
      <c r="R3" s="6">
        <v>44357</v>
      </c>
      <c r="S3" s="5">
        <v>44373</v>
      </c>
      <c r="T3" s="4" t="s">
        <v>32</v>
      </c>
      <c r="U3" s="4">
        <v>136.67</v>
      </c>
      <c r="V3" s="4">
        <v>0</v>
      </c>
      <c r="W3" s="4">
        <v>0</v>
      </c>
      <c r="X3" s="4">
        <v>2152809</v>
      </c>
    </row>
    <row r="4" s="4" customFormat="1" spans="1:24">
      <c r="A4" s="4">
        <v>15546731627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44357</v>
      </c>
      <c r="G4" s="5">
        <v>44358</v>
      </c>
      <c r="H4" s="4">
        <v>1</v>
      </c>
      <c r="I4" s="4">
        <v>1</v>
      </c>
      <c r="J4" s="4">
        <v>1</v>
      </c>
      <c r="K4" s="4" t="s">
        <v>28</v>
      </c>
      <c r="L4" s="4">
        <v>156.85</v>
      </c>
      <c r="M4" s="4">
        <v>156.85</v>
      </c>
      <c r="N4" s="4" t="s">
        <v>38</v>
      </c>
      <c r="O4" s="4" t="s">
        <v>30</v>
      </c>
      <c r="P4" s="4" t="s">
        <v>31</v>
      </c>
      <c r="Q4" s="4">
        <v>0</v>
      </c>
      <c r="R4" s="6">
        <v>44357</v>
      </c>
      <c r="S4" s="5">
        <v>44373</v>
      </c>
      <c r="T4" s="4" t="s">
        <v>32</v>
      </c>
      <c r="U4" s="4">
        <v>156.85</v>
      </c>
      <c r="V4" s="4">
        <v>0</v>
      </c>
      <c r="W4" s="4">
        <v>0</v>
      </c>
      <c r="X4" s="4">
        <v>2153015</v>
      </c>
    </row>
    <row r="5" s="4" customFormat="1" spans="1:24">
      <c r="A5" s="4">
        <v>15333192667</v>
      </c>
      <c r="B5" s="4" t="s">
        <v>24</v>
      </c>
      <c r="C5" s="4" t="s">
        <v>39</v>
      </c>
      <c r="D5" s="4" t="s">
        <v>40</v>
      </c>
      <c r="E5" s="4" t="s">
        <v>41</v>
      </c>
      <c r="F5" s="5">
        <v>44347</v>
      </c>
      <c r="G5" s="5">
        <v>44350</v>
      </c>
      <c r="H5" s="4">
        <v>1</v>
      </c>
      <c r="I5" s="4">
        <v>3</v>
      </c>
      <c r="J5" s="4">
        <v>3</v>
      </c>
      <c r="K5" s="4" t="s">
        <v>28</v>
      </c>
      <c r="L5" s="4">
        <v>-1029</v>
      </c>
      <c r="M5" s="4">
        <v>-1029</v>
      </c>
      <c r="N5" s="4" t="s">
        <v>42</v>
      </c>
      <c r="O5" s="4" t="s">
        <v>30</v>
      </c>
      <c r="P5" s="4" t="s">
        <v>31</v>
      </c>
      <c r="Q5" s="4">
        <v>0</v>
      </c>
      <c r="R5" s="6">
        <v>44346</v>
      </c>
      <c r="S5" s="5">
        <v>44373</v>
      </c>
      <c r="T5" s="4"/>
      <c r="U5" s="4">
        <v>0</v>
      </c>
      <c r="V5" s="4">
        <v>0</v>
      </c>
      <c r="W5" s="4">
        <v>0</v>
      </c>
      <c r="X5" s="4">
        <v>2138219</v>
      </c>
    </row>
    <row r="6" s="4" customFormat="1" spans="1:24">
      <c r="A6" s="4">
        <v>15547024428</v>
      </c>
      <c r="B6" s="4" t="s">
        <v>24</v>
      </c>
      <c r="C6" s="4" t="s">
        <v>25</v>
      </c>
      <c r="D6" s="4" t="s">
        <v>26</v>
      </c>
      <c r="E6" s="4" t="s">
        <v>27</v>
      </c>
      <c r="F6" s="5">
        <v>44358</v>
      </c>
      <c r="G6" s="5">
        <v>44359</v>
      </c>
      <c r="H6" s="4">
        <v>1</v>
      </c>
      <c r="I6" s="4">
        <v>1</v>
      </c>
      <c r="J6" s="4">
        <v>1</v>
      </c>
      <c r="K6" s="4" t="s">
        <v>28</v>
      </c>
      <c r="L6" s="4">
        <v>196.4</v>
      </c>
      <c r="M6" s="4">
        <v>196.4</v>
      </c>
      <c r="N6" s="4" t="s">
        <v>29</v>
      </c>
      <c r="O6" s="4" t="s">
        <v>43</v>
      </c>
      <c r="P6" s="4" t="s">
        <v>31</v>
      </c>
      <c r="Q6" s="4">
        <v>0</v>
      </c>
      <c r="R6" s="6">
        <v>44358</v>
      </c>
      <c r="S6" s="5">
        <v>44374</v>
      </c>
      <c r="T6" s="4" t="s">
        <v>32</v>
      </c>
      <c r="U6" s="4">
        <v>196.4</v>
      </c>
      <c r="V6" s="4">
        <v>0</v>
      </c>
      <c r="W6" s="4">
        <v>0</v>
      </c>
      <c r="X6" s="4">
        <v>2153382</v>
      </c>
    </row>
    <row r="7" s="4" customFormat="1" spans="1:24">
      <c r="A7" s="4">
        <v>15547123655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44358</v>
      </c>
      <c r="G7" s="5">
        <v>44359</v>
      </c>
      <c r="H7" s="4">
        <v>2</v>
      </c>
      <c r="I7" s="4">
        <v>1</v>
      </c>
      <c r="J7" s="4">
        <v>2</v>
      </c>
      <c r="K7" s="4" t="s">
        <v>28</v>
      </c>
      <c r="L7" s="4">
        <v>993.14</v>
      </c>
      <c r="M7" s="4">
        <v>993.14</v>
      </c>
      <c r="N7" s="4" t="s">
        <v>46</v>
      </c>
      <c r="O7" s="4" t="s">
        <v>43</v>
      </c>
      <c r="P7" s="4" t="s">
        <v>31</v>
      </c>
      <c r="Q7" s="4">
        <v>0</v>
      </c>
      <c r="R7" s="6">
        <v>44358</v>
      </c>
      <c r="S7" s="5">
        <v>44374</v>
      </c>
      <c r="T7" s="4" t="s">
        <v>32</v>
      </c>
      <c r="U7" s="4">
        <v>993.14</v>
      </c>
      <c r="V7" s="4">
        <v>0</v>
      </c>
      <c r="W7" s="4">
        <v>0</v>
      </c>
      <c r="X7" s="4">
        <v>2153507</v>
      </c>
    </row>
    <row r="8" s="4" customFormat="1" spans="1:24">
      <c r="A8" s="4">
        <v>15547382315</v>
      </c>
      <c r="B8" s="4" t="s">
        <v>24</v>
      </c>
      <c r="C8" s="4" t="s">
        <v>25</v>
      </c>
      <c r="D8" s="4" t="s">
        <v>44</v>
      </c>
      <c r="E8" s="4" t="s">
        <v>45</v>
      </c>
      <c r="F8" s="5">
        <v>44358</v>
      </c>
      <c r="G8" s="5">
        <v>44359</v>
      </c>
      <c r="H8" s="4">
        <v>1</v>
      </c>
      <c r="I8" s="4">
        <v>1</v>
      </c>
      <c r="J8" s="4">
        <v>1</v>
      </c>
      <c r="K8" s="4" t="s">
        <v>28</v>
      </c>
      <c r="L8" s="4">
        <v>500.87</v>
      </c>
      <c r="M8" s="4">
        <v>500.87</v>
      </c>
      <c r="N8" s="4" t="s">
        <v>47</v>
      </c>
      <c r="O8" s="4" t="s">
        <v>43</v>
      </c>
      <c r="P8" s="4" t="s">
        <v>31</v>
      </c>
      <c r="Q8" s="4">
        <v>0</v>
      </c>
      <c r="R8" s="6">
        <v>44358</v>
      </c>
      <c r="S8" s="5">
        <v>44374</v>
      </c>
      <c r="T8" s="4" t="s">
        <v>32</v>
      </c>
      <c r="U8" s="4">
        <v>500.87</v>
      </c>
      <c r="V8" s="4">
        <v>0</v>
      </c>
      <c r="W8" s="4">
        <v>0</v>
      </c>
      <c r="X8" s="4">
        <v>2153808</v>
      </c>
    </row>
    <row r="9" s="4" customFormat="1" spans="1:23">
      <c r="A9" s="4">
        <v>15547782301</v>
      </c>
      <c r="B9" s="4" t="s">
        <v>24</v>
      </c>
      <c r="C9" s="4" t="s">
        <v>25</v>
      </c>
      <c r="D9" s="4" t="s">
        <v>48</v>
      </c>
      <c r="E9" s="4" t="s">
        <v>49</v>
      </c>
      <c r="F9" s="5">
        <v>44358</v>
      </c>
      <c r="G9" s="5">
        <v>44359</v>
      </c>
      <c r="H9" s="4">
        <v>1</v>
      </c>
      <c r="I9" s="4">
        <v>1</v>
      </c>
      <c r="J9" s="4">
        <v>1</v>
      </c>
      <c r="K9" s="4" t="s">
        <v>28</v>
      </c>
      <c r="L9" s="4">
        <v>513.24</v>
      </c>
      <c r="M9" s="4">
        <v>513.24</v>
      </c>
      <c r="N9" s="4" t="s">
        <v>50</v>
      </c>
      <c r="O9" s="4" t="s">
        <v>43</v>
      </c>
      <c r="P9" s="4" t="s">
        <v>31</v>
      </c>
      <c r="Q9" s="4">
        <v>0</v>
      </c>
      <c r="R9" s="6">
        <v>44358</v>
      </c>
      <c r="S9" s="5">
        <v>44374</v>
      </c>
      <c r="T9" s="4" t="s">
        <v>32</v>
      </c>
      <c r="U9" s="4">
        <v>513.24</v>
      </c>
      <c r="V9" s="4">
        <v>0</v>
      </c>
      <c r="W9" s="4">
        <v>0</v>
      </c>
    </row>
    <row r="10" s="4" customFormat="1" spans="1:24">
      <c r="A10" s="4">
        <v>15547883391</v>
      </c>
      <c r="B10" s="4" t="s">
        <v>24</v>
      </c>
      <c r="C10" s="4" t="s">
        <v>25</v>
      </c>
      <c r="D10" s="4" t="s">
        <v>51</v>
      </c>
      <c r="E10" s="4" t="s">
        <v>52</v>
      </c>
      <c r="F10" s="5">
        <v>44358</v>
      </c>
      <c r="G10" s="5">
        <v>44359</v>
      </c>
      <c r="H10" s="4">
        <v>1</v>
      </c>
      <c r="I10" s="4">
        <v>1</v>
      </c>
      <c r="J10" s="4">
        <v>1</v>
      </c>
      <c r="K10" s="4" t="s">
        <v>28</v>
      </c>
      <c r="L10" s="4">
        <v>140.16</v>
      </c>
      <c r="M10" s="4">
        <v>140.16</v>
      </c>
      <c r="N10" s="4" t="s">
        <v>53</v>
      </c>
      <c r="O10" s="4" t="s">
        <v>43</v>
      </c>
      <c r="P10" s="4" t="s">
        <v>31</v>
      </c>
      <c r="Q10" s="4">
        <v>0</v>
      </c>
      <c r="R10" s="6">
        <v>44358</v>
      </c>
      <c r="S10" s="5">
        <v>44374</v>
      </c>
      <c r="T10" s="4" t="s">
        <v>32</v>
      </c>
      <c r="U10" s="4">
        <v>140.16</v>
      </c>
      <c r="V10" s="4">
        <v>0</v>
      </c>
      <c r="W10" s="4">
        <v>0</v>
      </c>
      <c r="X10" s="4">
        <v>2154221</v>
      </c>
    </row>
    <row r="11" s="4" customFormat="1" spans="1:24">
      <c r="A11" s="4">
        <v>15548192624</v>
      </c>
      <c r="B11" s="4" t="s">
        <v>24</v>
      </c>
      <c r="C11" s="4" t="s">
        <v>25</v>
      </c>
      <c r="D11" s="4" t="s">
        <v>54</v>
      </c>
      <c r="E11" s="4" t="s">
        <v>55</v>
      </c>
      <c r="F11" s="5">
        <v>44358</v>
      </c>
      <c r="G11" s="5">
        <v>44359</v>
      </c>
      <c r="H11" s="4">
        <v>1</v>
      </c>
      <c r="I11" s="4">
        <v>1</v>
      </c>
      <c r="J11" s="4">
        <v>1</v>
      </c>
      <c r="K11" s="4" t="s">
        <v>28</v>
      </c>
      <c r="L11" s="4">
        <v>336.8</v>
      </c>
      <c r="M11" s="4">
        <v>336.8</v>
      </c>
      <c r="N11" s="4" t="s">
        <v>56</v>
      </c>
      <c r="O11" s="4" t="s">
        <v>43</v>
      </c>
      <c r="P11" s="4" t="s">
        <v>31</v>
      </c>
      <c r="Q11" s="4">
        <v>0</v>
      </c>
      <c r="R11" s="6">
        <v>44358</v>
      </c>
      <c r="S11" s="5">
        <v>44374</v>
      </c>
      <c r="T11" s="4" t="s">
        <v>32</v>
      </c>
      <c r="U11" s="4">
        <v>336.8</v>
      </c>
      <c r="V11" s="4">
        <v>0</v>
      </c>
      <c r="W11" s="4">
        <v>0</v>
      </c>
      <c r="X11" s="4">
        <v>2154532</v>
      </c>
    </row>
    <row r="12" s="4" customFormat="1" spans="1:24">
      <c r="A12" s="4">
        <v>15531385189</v>
      </c>
      <c r="B12" s="4" t="s">
        <v>24</v>
      </c>
      <c r="C12" s="4" t="s">
        <v>25</v>
      </c>
      <c r="D12" s="4" t="s">
        <v>44</v>
      </c>
      <c r="E12" s="4" t="s">
        <v>45</v>
      </c>
      <c r="F12" s="5">
        <v>44358</v>
      </c>
      <c r="G12" s="5">
        <v>44360</v>
      </c>
      <c r="H12" s="4">
        <v>1</v>
      </c>
      <c r="I12" s="4">
        <v>2</v>
      </c>
      <c r="J12" s="4">
        <v>2</v>
      </c>
      <c r="K12" s="4" t="s">
        <v>28</v>
      </c>
      <c r="L12" s="4">
        <v>993.14</v>
      </c>
      <c r="M12" s="4">
        <v>993.14</v>
      </c>
      <c r="N12" s="4" t="s">
        <v>57</v>
      </c>
      <c r="O12" s="4" t="s">
        <v>58</v>
      </c>
      <c r="P12" s="4" t="s">
        <v>31</v>
      </c>
      <c r="Q12" s="4">
        <v>0</v>
      </c>
      <c r="R12" s="6">
        <v>44353</v>
      </c>
      <c r="S12" s="5">
        <v>44375</v>
      </c>
      <c r="T12" s="4" t="s">
        <v>32</v>
      </c>
      <c r="U12" s="4">
        <v>993.14</v>
      </c>
      <c r="V12" s="4">
        <v>0</v>
      </c>
      <c r="W12" s="4">
        <v>0</v>
      </c>
      <c r="X12" s="4">
        <v>2147016</v>
      </c>
    </row>
    <row r="13" s="4" customFormat="1" spans="1:24">
      <c r="A13" s="4">
        <v>15547806684</v>
      </c>
      <c r="B13" s="4" t="s">
        <v>24</v>
      </c>
      <c r="C13" s="4" t="s">
        <v>25</v>
      </c>
      <c r="D13" s="4" t="s">
        <v>26</v>
      </c>
      <c r="E13" s="4" t="s">
        <v>27</v>
      </c>
      <c r="F13" s="5">
        <v>44359</v>
      </c>
      <c r="G13" s="5">
        <v>44360</v>
      </c>
      <c r="H13" s="4">
        <v>1</v>
      </c>
      <c r="I13" s="4">
        <v>1</v>
      </c>
      <c r="J13" s="4">
        <v>1</v>
      </c>
      <c r="K13" s="4" t="s">
        <v>28</v>
      </c>
      <c r="L13" s="4">
        <v>198.11</v>
      </c>
      <c r="M13" s="4">
        <v>198.11</v>
      </c>
      <c r="N13" s="4" t="s">
        <v>59</v>
      </c>
      <c r="O13" s="4" t="s">
        <v>58</v>
      </c>
      <c r="P13" s="4" t="s">
        <v>31</v>
      </c>
      <c r="Q13" s="4">
        <v>0</v>
      </c>
      <c r="R13" s="6">
        <v>44358</v>
      </c>
      <c r="S13" s="5">
        <v>44375</v>
      </c>
      <c r="T13" s="4" t="s">
        <v>32</v>
      </c>
      <c r="U13" s="4">
        <v>198.11</v>
      </c>
      <c r="V13" s="4">
        <v>0</v>
      </c>
      <c r="W13" s="4">
        <v>0</v>
      </c>
      <c r="X13" s="4">
        <v>2154148</v>
      </c>
    </row>
    <row r="14" s="4" customFormat="1" spans="1:24">
      <c r="A14" s="4">
        <v>15548348240</v>
      </c>
      <c r="B14" s="4" t="s">
        <v>24</v>
      </c>
      <c r="C14" s="4" t="s">
        <v>25</v>
      </c>
      <c r="D14" s="4" t="s">
        <v>60</v>
      </c>
      <c r="E14" s="4" t="s">
        <v>61</v>
      </c>
      <c r="F14" s="5">
        <v>44359</v>
      </c>
      <c r="G14" s="5">
        <v>44360</v>
      </c>
      <c r="H14" s="4">
        <v>1</v>
      </c>
      <c r="I14" s="4">
        <v>1</v>
      </c>
      <c r="J14" s="4">
        <v>1</v>
      </c>
      <c r="K14" s="4" t="s">
        <v>28</v>
      </c>
      <c r="L14" s="4">
        <v>322.57</v>
      </c>
      <c r="M14" s="4">
        <v>322.57</v>
      </c>
      <c r="N14" s="4" t="s">
        <v>62</v>
      </c>
      <c r="O14" s="4" t="s">
        <v>58</v>
      </c>
      <c r="P14" s="4" t="s">
        <v>31</v>
      </c>
      <c r="Q14" s="4">
        <v>0</v>
      </c>
      <c r="R14" s="6">
        <v>44359</v>
      </c>
      <c r="S14" s="5">
        <v>44375</v>
      </c>
      <c r="T14" s="4" t="s">
        <v>32</v>
      </c>
      <c r="U14" s="4">
        <v>322.57</v>
      </c>
      <c r="V14" s="4">
        <v>0</v>
      </c>
      <c r="W14" s="4">
        <v>0</v>
      </c>
      <c r="X14" s="4">
        <v>2154648</v>
      </c>
    </row>
    <row r="15" s="4" customFormat="1" spans="1:24">
      <c r="A15" s="4">
        <v>15548423224</v>
      </c>
      <c r="B15" s="4" t="s">
        <v>24</v>
      </c>
      <c r="C15" s="4" t="s">
        <v>25</v>
      </c>
      <c r="D15" s="4" t="s">
        <v>63</v>
      </c>
      <c r="E15" s="4" t="s">
        <v>64</v>
      </c>
      <c r="F15" s="5">
        <v>44359</v>
      </c>
      <c r="G15" s="5">
        <v>44360</v>
      </c>
      <c r="H15" s="4">
        <v>1</v>
      </c>
      <c r="I15" s="4">
        <v>1</v>
      </c>
      <c r="J15" s="4">
        <v>1</v>
      </c>
      <c r="K15" s="4" t="s">
        <v>28</v>
      </c>
      <c r="L15" s="4">
        <v>633.5</v>
      </c>
      <c r="M15" s="4">
        <v>633.5</v>
      </c>
      <c r="N15" s="4" t="s">
        <v>65</v>
      </c>
      <c r="O15" s="4" t="s">
        <v>58</v>
      </c>
      <c r="P15" s="4" t="s">
        <v>31</v>
      </c>
      <c r="Q15" s="4">
        <v>0</v>
      </c>
      <c r="R15" s="6">
        <v>44359</v>
      </c>
      <c r="S15" s="5">
        <v>44375</v>
      </c>
      <c r="T15" s="4" t="s">
        <v>32</v>
      </c>
      <c r="U15" s="4">
        <v>633.5</v>
      </c>
      <c r="V15" s="4">
        <v>0</v>
      </c>
      <c r="W15" s="4">
        <v>0</v>
      </c>
      <c r="X15" s="4">
        <v>2154738</v>
      </c>
    </row>
    <row r="16" s="4" customFormat="1" spans="1:24">
      <c r="A16" s="4">
        <v>15549253946</v>
      </c>
      <c r="B16" s="4" t="s">
        <v>24</v>
      </c>
      <c r="C16" s="4" t="s">
        <v>25</v>
      </c>
      <c r="D16" s="4" t="s">
        <v>66</v>
      </c>
      <c r="E16" s="4" t="s">
        <v>67</v>
      </c>
      <c r="F16" s="5">
        <v>44359</v>
      </c>
      <c r="G16" s="5">
        <v>44360</v>
      </c>
      <c r="H16" s="4">
        <v>1</v>
      </c>
      <c r="I16" s="4">
        <v>1</v>
      </c>
      <c r="J16" s="4">
        <v>1</v>
      </c>
      <c r="K16" s="4" t="s">
        <v>28</v>
      </c>
      <c r="L16" s="4">
        <v>275.23</v>
      </c>
      <c r="M16" s="4">
        <v>275.23</v>
      </c>
      <c r="N16" s="4" t="s">
        <v>68</v>
      </c>
      <c r="O16" s="4" t="s">
        <v>58</v>
      </c>
      <c r="P16" s="4" t="s">
        <v>31</v>
      </c>
      <c r="Q16" s="4">
        <v>0</v>
      </c>
      <c r="R16" s="6">
        <v>44359</v>
      </c>
      <c r="S16" s="5">
        <v>44375</v>
      </c>
      <c r="T16" s="4" t="s">
        <v>32</v>
      </c>
      <c r="U16" s="4">
        <v>275.23</v>
      </c>
      <c r="V16" s="4">
        <v>0</v>
      </c>
      <c r="W16" s="4">
        <v>0</v>
      </c>
      <c r="X16" s="4">
        <v>2155433</v>
      </c>
    </row>
    <row r="17" s="4" customFormat="1" spans="1:24">
      <c r="A17" s="4">
        <v>15549364416</v>
      </c>
      <c r="B17" s="4" t="s">
        <v>24</v>
      </c>
      <c r="C17" s="4" t="s">
        <v>25</v>
      </c>
      <c r="D17" s="4" t="s">
        <v>69</v>
      </c>
      <c r="E17" s="4" t="s">
        <v>70</v>
      </c>
      <c r="F17" s="5">
        <v>44359</v>
      </c>
      <c r="G17" s="5">
        <v>44360</v>
      </c>
      <c r="H17" s="4">
        <v>1</v>
      </c>
      <c r="I17" s="4">
        <v>1</v>
      </c>
      <c r="J17" s="4">
        <v>1</v>
      </c>
      <c r="K17" s="4" t="s">
        <v>28</v>
      </c>
      <c r="L17" s="4">
        <v>182.25</v>
      </c>
      <c r="M17" s="4">
        <v>182.25</v>
      </c>
      <c r="N17" s="4" t="s">
        <v>71</v>
      </c>
      <c r="O17" s="4" t="s">
        <v>58</v>
      </c>
      <c r="P17" s="4" t="s">
        <v>31</v>
      </c>
      <c r="Q17" s="4">
        <v>0</v>
      </c>
      <c r="R17" s="6">
        <v>44359</v>
      </c>
      <c r="S17" s="5">
        <v>44375</v>
      </c>
      <c r="T17" s="4" t="s">
        <v>32</v>
      </c>
      <c r="U17" s="4">
        <v>182.25</v>
      </c>
      <c r="V17" s="4">
        <v>0</v>
      </c>
      <c r="W17" s="4">
        <v>0</v>
      </c>
      <c r="X17" s="4">
        <v>2155512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F39" sqref="F39"/>
    </sheetView>
  </sheetViews>
  <sheetFormatPr defaultColWidth="9" defaultRowHeight="13.5"/>
  <cols>
    <col min="1" max="1" width="13.5" style="4" customWidth="1"/>
    <col min="2" max="3" width="10.375" style="4"/>
    <col min="4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4">
        <v>15543981815</v>
      </c>
      <c r="B2" s="5">
        <v>44356</v>
      </c>
      <c r="C2" s="5">
        <v>44358</v>
      </c>
      <c r="D2" s="4">
        <v>391.54</v>
      </c>
      <c r="E2" s="4" t="str">
        <f>VLOOKUP(A2,HOP!A:L,12,0)</f>
        <v>391.54</v>
      </c>
      <c r="F2" s="4" t="str">
        <f>VLOOKUP(A2,HOP!A:C,3,0)</f>
        <v>2150648</v>
      </c>
      <c r="G2" s="4">
        <f>D2-E2</f>
        <v>0</v>
      </c>
      <c r="H2" s="4" t="str">
        <f>$H$1&amp;F2</f>
        <v>，2150648</v>
      </c>
      <c r="I2" s="4" t="str">
        <f>VLOOKUP(A2,HOP!A:T,20,0)</f>
        <v>直连</v>
      </c>
    </row>
    <row r="3" s="4" customFormat="1" spans="1:9">
      <c r="A3" s="4">
        <v>15546566903</v>
      </c>
      <c r="B3" s="5">
        <v>44357</v>
      </c>
      <c r="C3" s="5">
        <v>44358</v>
      </c>
      <c r="D3" s="4">
        <v>136.67</v>
      </c>
      <c r="E3" s="4" t="str">
        <f>VLOOKUP(A3,HOP!A:L,12,0)</f>
        <v>136.67</v>
      </c>
      <c r="F3" s="4" t="str">
        <f>VLOOKUP(A3,HOP!A:C,3,0)</f>
        <v>2152809</v>
      </c>
      <c r="G3" s="4">
        <f t="shared" ref="G3:G17" si="0">D3-E3</f>
        <v>0</v>
      </c>
      <c r="H3" s="4" t="str">
        <f t="shared" ref="H3:H17" si="1">$H$1&amp;F3</f>
        <v>，2152809</v>
      </c>
      <c r="I3" s="4" t="str">
        <f>VLOOKUP(A3,HOP!A:T,20,0)</f>
        <v>直连</v>
      </c>
    </row>
    <row r="4" s="4" customFormat="1" spans="1:9">
      <c r="A4" s="4">
        <v>15546731627</v>
      </c>
      <c r="B4" s="5">
        <v>44357</v>
      </c>
      <c r="C4" s="5">
        <v>44358</v>
      </c>
      <c r="D4" s="4">
        <v>156.85</v>
      </c>
      <c r="E4" s="4" t="str">
        <f>VLOOKUP(A4,HOP!A:L,12,0)</f>
        <v>156.85</v>
      </c>
      <c r="F4" s="4" t="str">
        <f>VLOOKUP(A4,HOP!A:C,3,0)</f>
        <v>2153015</v>
      </c>
      <c r="G4" s="4">
        <f t="shared" si="0"/>
        <v>0</v>
      </c>
      <c r="H4" s="4" t="str">
        <f t="shared" si="1"/>
        <v>，2153015</v>
      </c>
      <c r="I4" s="4" t="str">
        <f>VLOOKUP(A4,HOP!A:T,20,0)</f>
        <v>直连</v>
      </c>
    </row>
    <row r="5" s="4" customFormat="1" spans="1:10">
      <c r="A5" s="4">
        <v>15333192667</v>
      </c>
      <c r="B5" s="5">
        <v>44347</v>
      </c>
      <c r="C5" s="5">
        <v>44350</v>
      </c>
      <c r="D5" s="4">
        <v>-1029</v>
      </c>
      <c r="E5" s="4" t="e">
        <f>VLOOKUP(A5,HOP!A:L,12,0)</f>
        <v>#N/A</v>
      </c>
      <c r="F5" s="4">
        <v>2138219</v>
      </c>
      <c r="G5" s="4" t="e">
        <f t="shared" si="0"/>
        <v>#N/A</v>
      </c>
      <c r="H5" s="4" t="str">
        <f t="shared" si="1"/>
        <v>，2138219</v>
      </c>
      <c r="I5" s="4" t="e">
        <f>VLOOKUP(A5,HOP!A:T,20,0)</f>
        <v>#N/A</v>
      </c>
      <c r="J5" s="4" t="s">
        <v>73</v>
      </c>
    </row>
    <row r="6" s="4" customFormat="1" spans="1:9">
      <c r="A6" s="4">
        <v>15547024428</v>
      </c>
      <c r="B6" s="5">
        <v>44358</v>
      </c>
      <c r="C6" s="5">
        <v>44359</v>
      </c>
      <c r="D6" s="4">
        <v>196.4</v>
      </c>
      <c r="E6" s="4" t="str">
        <f>VLOOKUP(A6,HOP!A:L,12,0)</f>
        <v>196.40</v>
      </c>
      <c r="F6" s="4" t="str">
        <f>VLOOKUP(A6,HOP!A:C,3,0)</f>
        <v>2153382</v>
      </c>
      <c r="G6" s="4">
        <f t="shared" si="0"/>
        <v>0</v>
      </c>
      <c r="H6" s="4" t="str">
        <f t="shared" si="1"/>
        <v>，2153382</v>
      </c>
      <c r="I6" s="4" t="str">
        <f>VLOOKUP(A6,HOP!A:T,20,0)</f>
        <v>直连</v>
      </c>
    </row>
    <row r="7" s="4" customFormat="1" spans="1:9">
      <c r="A7" s="4">
        <v>15547123655</v>
      </c>
      <c r="B7" s="5">
        <v>44358</v>
      </c>
      <c r="C7" s="5">
        <v>44359</v>
      </c>
      <c r="D7" s="4">
        <v>993.14</v>
      </c>
      <c r="E7" s="4" t="str">
        <f>VLOOKUP(A7,HOP!A:L,12,0)</f>
        <v>993.14</v>
      </c>
      <c r="F7" s="4" t="str">
        <f>VLOOKUP(A7,HOP!A:C,3,0)</f>
        <v>2153507</v>
      </c>
      <c r="G7" s="4">
        <f t="shared" si="0"/>
        <v>0</v>
      </c>
      <c r="H7" s="4" t="str">
        <f t="shared" si="1"/>
        <v>，2153507</v>
      </c>
      <c r="I7" s="4" t="str">
        <f>VLOOKUP(A7,HOP!A:T,20,0)</f>
        <v>直连</v>
      </c>
    </row>
    <row r="8" s="4" customFormat="1" spans="1:9">
      <c r="A8" s="4">
        <v>15547382315</v>
      </c>
      <c r="B8" s="5">
        <v>44358</v>
      </c>
      <c r="C8" s="5">
        <v>44359</v>
      </c>
      <c r="D8" s="4">
        <v>500.87</v>
      </c>
      <c r="E8" s="4" t="str">
        <f>VLOOKUP(A8,HOP!A:L,12,0)</f>
        <v>500.87</v>
      </c>
      <c r="F8" s="4" t="str">
        <f>VLOOKUP(A8,HOP!A:C,3,0)</f>
        <v>2153808</v>
      </c>
      <c r="G8" s="4">
        <f t="shared" si="0"/>
        <v>0</v>
      </c>
      <c r="H8" s="4" t="str">
        <f t="shared" si="1"/>
        <v>，2153808</v>
      </c>
      <c r="I8" s="4" t="str">
        <f>VLOOKUP(A8,HOP!A:T,20,0)</f>
        <v>直连</v>
      </c>
    </row>
    <row r="9" s="4" customFormat="1" spans="1:9">
      <c r="A9" s="4">
        <v>15547782301</v>
      </c>
      <c r="B9" s="5">
        <v>44358</v>
      </c>
      <c r="C9" s="5">
        <v>44359</v>
      </c>
      <c r="D9" s="4">
        <v>513.24</v>
      </c>
      <c r="E9" s="4" t="str">
        <f>VLOOKUP(A9,HOP!A:L,12,0)</f>
        <v>513.24</v>
      </c>
      <c r="F9" s="4" t="str">
        <f>VLOOKUP(A9,HOP!A:C,3,0)</f>
        <v>2154127</v>
      </c>
      <c r="G9" s="4">
        <f t="shared" si="0"/>
        <v>0</v>
      </c>
      <c r="H9" s="4" t="str">
        <f t="shared" si="1"/>
        <v>，2154127</v>
      </c>
      <c r="I9" s="4" t="str">
        <f>VLOOKUP(A9,HOP!A:T,20,0)</f>
        <v>直连</v>
      </c>
    </row>
    <row r="10" s="4" customFormat="1" spans="1:9">
      <c r="A10" s="4">
        <v>15547883391</v>
      </c>
      <c r="B10" s="5">
        <v>44358</v>
      </c>
      <c r="C10" s="5">
        <v>44359</v>
      </c>
      <c r="D10" s="4">
        <v>140.16</v>
      </c>
      <c r="E10" s="4" t="str">
        <f>VLOOKUP(A10,HOP!A:L,12,0)</f>
        <v>140.16</v>
      </c>
      <c r="F10" s="4" t="str">
        <f>VLOOKUP(A10,HOP!A:C,3,0)</f>
        <v>2154221</v>
      </c>
      <c r="G10" s="4">
        <f t="shared" si="0"/>
        <v>0</v>
      </c>
      <c r="H10" s="4" t="str">
        <f t="shared" si="1"/>
        <v>，2154221</v>
      </c>
      <c r="I10" s="4" t="str">
        <f>VLOOKUP(A10,HOP!A:T,20,0)</f>
        <v>直连</v>
      </c>
    </row>
    <row r="11" s="4" customFormat="1" spans="1:9">
      <c r="A11" s="4">
        <v>15548192624</v>
      </c>
      <c r="B11" s="5">
        <v>44358</v>
      </c>
      <c r="C11" s="5">
        <v>44359</v>
      </c>
      <c r="D11" s="4">
        <v>336.8</v>
      </c>
      <c r="E11" s="4" t="str">
        <f>VLOOKUP(A11,HOP!A:L,12,0)</f>
        <v>336.80</v>
      </c>
      <c r="F11" s="4" t="str">
        <f>VLOOKUP(A11,HOP!A:C,3,0)</f>
        <v>2154532</v>
      </c>
      <c r="G11" s="4">
        <f t="shared" si="0"/>
        <v>0</v>
      </c>
      <c r="H11" s="4" t="str">
        <f t="shared" si="1"/>
        <v>，2154532</v>
      </c>
      <c r="I11" s="4" t="str">
        <f>VLOOKUP(A11,HOP!A:T,20,0)</f>
        <v>直连</v>
      </c>
    </row>
    <row r="12" s="4" customFormat="1" spans="1:9">
      <c r="A12" s="4">
        <v>15531385189</v>
      </c>
      <c r="B12" s="5">
        <v>44358</v>
      </c>
      <c r="C12" s="5">
        <v>44360</v>
      </c>
      <c r="D12" s="4">
        <v>993.14</v>
      </c>
      <c r="E12" s="4" t="str">
        <f>VLOOKUP(A12,HOP!A:L,12,0)</f>
        <v>993.14</v>
      </c>
      <c r="F12" s="4" t="str">
        <f>VLOOKUP(A12,HOP!A:C,3,0)</f>
        <v>2147016</v>
      </c>
      <c r="G12" s="4">
        <f t="shared" si="0"/>
        <v>0</v>
      </c>
      <c r="H12" s="4" t="str">
        <f t="shared" si="1"/>
        <v>，2147016</v>
      </c>
      <c r="I12" s="4" t="str">
        <f>VLOOKUP(A12,HOP!A:T,20,0)</f>
        <v>直连</v>
      </c>
    </row>
    <row r="13" s="4" customFormat="1" spans="1:9">
      <c r="A13" s="4">
        <v>15547806684</v>
      </c>
      <c r="B13" s="5">
        <v>44359</v>
      </c>
      <c r="C13" s="5">
        <v>44360</v>
      </c>
      <c r="D13" s="4">
        <v>198.11</v>
      </c>
      <c r="E13" s="4" t="str">
        <f>VLOOKUP(A13,HOP!A:L,12,0)</f>
        <v>198.11</v>
      </c>
      <c r="F13" s="4" t="str">
        <f>VLOOKUP(A13,HOP!A:C,3,0)</f>
        <v>2154148</v>
      </c>
      <c r="G13" s="4">
        <f t="shared" si="0"/>
        <v>0</v>
      </c>
      <c r="H13" s="4" t="str">
        <f t="shared" si="1"/>
        <v>，2154148</v>
      </c>
      <c r="I13" s="4" t="str">
        <f>VLOOKUP(A13,HOP!A:T,20,0)</f>
        <v>直连</v>
      </c>
    </row>
    <row r="14" s="4" customFormat="1" spans="1:9">
      <c r="A14" s="4">
        <v>15548348240</v>
      </c>
      <c r="B14" s="5">
        <v>44359</v>
      </c>
      <c r="C14" s="5">
        <v>44360</v>
      </c>
      <c r="D14" s="4">
        <v>322.57</v>
      </c>
      <c r="E14" s="4" t="str">
        <f>VLOOKUP(A14,HOP!A:L,12,0)</f>
        <v>322.57</v>
      </c>
      <c r="F14" s="4" t="str">
        <f>VLOOKUP(A14,HOP!A:C,3,0)</f>
        <v>2154648</v>
      </c>
      <c r="G14" s="4">
        <f t="shared" si="0"/>
        <v>0</v>
      </c>
      <c r="H14" s="4" t="str">
        <f t="shared" si="1"/>
        <v>，2154648</v>
      </c>
      <c r="I14" s="4" t="str">
        <f>VLOOKUP(A14,HOP!A:T,20,0)</f>
        <v>直连</v>
      </c>
    </row>
    <row r="15" s="4" customFormat="1" spans="1:9">
      <c r="A15" s="4">
        <v>15548423224</v>
      </c>
      <c r="B15" s="5">
        <v>44359</v>
      </c>
      <c r="C15" s="5">
        <v>44360</v>
      </c>
      <c r="D15" s="4">
        <v>633.5</v>
      </c>
      <c r="E15" s="4" t="str">
        <f>VLOOKUP(A15,HOP!A:L,12,0)</f>
        <v>633.50</v>
      </c>
      <c r="F15" s="4" t="str">
        <f>VLOOKUP(A15,HOP!A:C,3,0)</f>
        <v>2154738</v>
      </c>
      <c r="G15" s="4">
        <f t="shared" si="0"/>
        <v>0</v>
      </c>
      <c r="H15" s="4" t="str">
        <f t="shared" si="1"/>
        <v>，2154738</v>
      </c>
      <c r="I15" s="4" t="str">
        <f>VLOOKUP(A15,HOP!A:T,20,0)</f>
        <v>直连</v>
      </c>
    </row>
    <row r="16" s="4" customFormat="1" spans="1:9">
      <c r="A16" s="4">
        <v>15549253946</v>
      </c>
      <c r="B16" s="5">
        <v>44359</v>
      </c>
      <c r="C16" s="5">
        <v>44360</v>
      </c>
      <c r="D16" s="4">
        <v>275.23</v>
      </c>
      <c r="E16" s="4" t="str">
        <f>VLOOKUP(A16,HOP!A:L,12,0)</f>
        <v>275.23</v>
      </c>
      <c r="F16" s="4" t="str">
        <f>VLOOKUP(A16,HOP!A:C,3,0)</f>
        <v>2155433</v>
      </c>
      <c r="G16" s="4">
        <f t="shared" si="0"/>
        <v>0</v>
      </c>
      <c r="H16" s="4" t="str">
        <f t="shared" si="1"/>
        <v>，2155433</v>
      </c>
      <c r="I16" s="4" t="str">
        <f>VLOOKUP(A16,HOP!A:T,20,0)</f>
        <v>直连</v>
      </c>
    </row>
    <row r="17" s="4" customFormat="1" spans="1:9">
      <c r="A17" s="4">
        <v>15549364416</v>
      </c>
      <c r="B17" s="5">
        <v>44359</v>
      </c>
      <c r="C17" s="5">
        <v>44360</v>
      </c>
      <c r="D17" s="4">
        <v>182.25</v>
      </c>
      <c r="E17" s="4" t="str">
        <f>VLOOKUP(A17,HOP!A:L,12,0)</f>
        <v>182.25</v>
      </c>
      <c r="F17" s="4" t="str">
        <f>VLOOKUP(A17,HOP!A:C,3,0)</f>
        <v>2155512</v>
      </c>
      <c r="G17" s="4">
        <f t="shared" si="0"/>
        <v>0</v>
      </c>
      <c r="H17" s="4" t="str">
        <f t="shared" si="1"/>
        <v>，2155512</v>
      </c>
      <c r="I17" s="4" t="str">
        <f>VLOOKUP(A17,HOP!A:T,20,0)</f>
        <v>直连</v>
      </c>
    </row>
    <row r="19" spans="4:4">
      <c r="D19" s="4">
        <f>SUM(D2:D18)</f>
        <v>4941.47</v>
      </c>
    </row>
    <row r="22" spans="1:1">
      <c r="A22" s="4" t="s">
        <v>74</v>
      </c>
    </row>
    <row r="23" spans="1:1">
      <c r="A23" s="4" t="s">
        <v>75</v>
      </c>
    </row>
    <row r="24" spans="1:1">
      <c r="A24" s="4" t="s">
        <v>76</v>
      </c>
    </row>
  </sheetData>
  <autoFilter ref="A1:XFD2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77</v>
      </c>
      <c r="B1" s="2" t="s">
        <v>78</v>
      </c>
      <c r="C1" s="2" t="s">
        <v>79</v>
      </c>
      <c r="D1" s="2" t="s">
        <v>80</v>
      </c>
      <c r="E1" s="2" t="s">
        <v>13</v>
      </c>
      <c r="F1" s="2" t="s">
        <v>5</v>
      </c>
      <c r="G1" s="2" t="s">
        <v>6</v>
      </c>
      <c r="H1" s="2" t="s">
        <v>81</v>
      </c>
      <c r="I1" s="2" t="s">
        <v>82</v>
      </c>
      <c r="J1" s="2" t="s">
        <v>83</v>
      </c>
      <c r="K1" s="2" t="s">
        <v>84</v>
      </c>
      <c r="L1" s="2" t="s">
        <v>85</v>
      </c>
      <c r="M1" s="2" t="s">
        <v>86</v>
      </c>
      <c r="N1" s="2" t="s">
        <v>87</v>
      </c>
      <c r="O1" s="2" t="s">
        <v>88</v>
      </c>
      <c r="P1" s="2" t="s">
        <v>89</v>
      </c>
      <c r="Q1" s="2" t="s">
        <v>90</v>
      </c>
      <c r="R1" s="2" t="s">
        <v>91</v>
      </c>
      <c r="S1" s="2" t="s">
        <v>92</v>
      </c>
      <c r="T1" s="2" t="s">
        <v>93</v>
      </c>
    </row>
    <row r="2" s="1" customFormat="1" spans="1:20">
      <c r="A2" s="3">
        <v>15549364416</v>
      </c>
      <c r="B2" s="1" t="s">
        <v>94</v>
      </c>
      <c r="C2" s="1" t="s">
        <v>95</v>
      </c>
      <c r="D2" s="1" t="s">
        <v>96</v>
      </c>
      <c r="E2" s="1" t="s">
        <v>71</v>
      </c>
      <c r="F2" s="1" t="s">
        <v>94</v>
      </c>
      <c r="G2" s="1" t="s">
        <v>97</v>
      </c>
      <c r="H2" s="1" t="s">
        <v>98</v>
      </c>
      <c r="I2" s="1" t="s">
        <v>99</v>
      </c>
      <c r="J2" s="1" t="s">
        <v>100</v>
      </c>
      <c r="K2" s="1" t="s">
        <v>99</v>
      </c>
      <c r="L2" s="1" t="s">
        <v>99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</row>
    <row r="3" s="1" customFormat="1" spans="1:20">
      <c r="A3" s="3">
        <v>15549253946</v>
      </c>
      <c r="B3" s="1" t="s">
        <v>94</v>
      </c>
      <c r="C3" s="1" t="s">
        <v>108</v>
      </c>
      <c r="D3" s="1" t="s">
        <v>109</v>
      </c>
      <c r="E3" s="1" t="s">
        <v>68</v>
      </c>
      <c r="F3" s="1" t="s">
        <v>94</v>
      </c>
      <c r="G3" s="1" t="s">
        <v>97</v>
      </c>
      <c r="H3" s="1" t="s">
        <v>98</v>
      </c>
      <c r="I3" s="1" t="s">
        <v>110</v>
      </c>
      <c r="J3" s="1" t="s">
        <v>100</v>
      </c>
      <c r="K3" s="1" t="s">
        <v>110</v>
      </c>
      <c r="L3" s="1" t="s">
        <v>110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111</v>
      </c>
      <c r="R3" s="1" t="s">
        <v>105</v>
      </c>
      <c r="S3" s="1" t="s">
        <v>106</v>
      </c>
      <c r="T3" s="1" t="s">
        <v>107</v>
      </c>
    </row>
    <row r="4" s="1" customFormat="1" spans="1:20">
      <c r="A4" s="3">
        <v>15548423224</v>
      </c>
      <c r="B4" s="1" t="s">
        <v>94</v>
      </c>
      <c r="C4" s="1" t="s">
        <v>112</v>
      </c>
      <c r="D4" s="1" t="s">
        <v>113</v>
      </c>
      <c r="E4" s="1" t="s">
        <v>65</v>
      </c>
      <c r="F4" s="1" t="s">
        <v>94</v>
      </c>
      <c r="G4" s="1" t="s">
        <v>97</v>
      </c>
      <c r="H4" s="1" t="s">
        <v>98</v>
      </c>
      <c r="I4" s="1" t="s">
        <v>114</v>
      </c>
      <c r="J4" s="1" t="s">
        <v>100</v>
      </c>
      <c r="K4" s="1" t="s">
        <v>114</v>
      </c>
      <c r="L4" s="1" t="s">
        <v>114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115</v>
      </c>
      <c r="R4" s="1" t="s">
        <v>105</v>
      </c>
      <c r="S4" s="1" t="s">
        <v>106</v>
      </c>
      <c r="T4" s="1" t="s">
        <v>107</v>
      </c>
    </row>
    <row r="5" s="1" customFormat="1" spans="1:20">
      <c r="A5" s="3">
        <v>15548348240</v>
      </c>
      <c r="B5" s="1" t="s">
        <v>94</v>
      </c>
      <c r="C5" s="1" t="s">
        <v>116</v>
      </c>
      <c r="D5" s="1" t="s">
        <v>117</v>
      </c>
      <c r="E5" s="1" t="s">
        <v>118</v>
      </c>
      <c r="F5" s="1" t="s">
        <v>94</v>
      </c>
      <c r="G5" s="1" t="s">
        <v>97</v>
      </c>
      <c r="H5" s="1" t="s">
        <v>98</v>
      </c>
      <c r="I5" s="1" t="s">
        <v>119</v>
      </c>
      <c r="J5" s="1" t="s">
        <v>100</v>
      </c>
      <c r="K5" s="1" t="s">
        <v>119</v>
      </c>
      <c r="L5" s="1" t="s">
        <v>119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120</v>
      </c>
      <c r="R5" s="1" t="s">
        <v>105</v>
      </c>
      <c r="S5" s="1" t="s">
        <v>106</v>
      </c>
      <c r="T5" s="1" t="s">
        <v>107</v>
      </c>
    </row>
    <row r="6" s="1" customFormat="1" spans="1:20">
      <c r="A6" s="3">
        <v>15548192624</v>
      </c>
      <c r="B6" s="1" t="s">
        <v>121</v>
      </c>
      <c r="C6" s="1" t="s">
        <v>122</v>
      </c>
      <c r="D6" s="1" t="s">
        <v>123</v>
      </c>
      <c r="E6" s="1" t="s">
        <v>56</v>
      </c>
      <c r="F6" s="1" t="s">
        <v>121</v>
      </c>
      <c r="G6" s="1" t="s">
        <v>94</v>
      </c>
      <c r="H6" s="1" t="s">
        <v>98</v>
      </c>
      <c r="I6" s="1" t="s">
        <v>124</v>
      </c>
      <c r="J6" s="1" t="s">
        <v>100</v>
      </c>
      <c r="K6" s="1" t="s">
        <v>124</v>
      </c>
      <c r="L6" s="1" t="s">
        <v>124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125</v>
      </c>
      <c r="R6" s="1" t="s">
        <v>105</v>
      </c>
      <c r="S6" s="1" t="s">
        <v>106</v>
      </c>
      <c r="T6" s="1" t="s">
        <v>107</v>
      </c>
    </row>
    <row r="7" s="1" customFormat="1" spans="1:20">
      <c r="A7" s="3">
        <v>15547883391</v>
      </c>
      <c r="B7" s="1" t="s">
        <v>121</v>
      </c>
      <c r="C7" s="1" t="s">
        <v>126</v>
      </c>
      <c r="D7" s="1" t="s">
        <v>127</v>
      </c>
      <c r="E7" s="1" t="s">
        <v>53</v>
      </c>
      <c r="F7" s="1" t="s">
        <v>121</v>
      </c>
      <c r="G7" s="1" t="s">
        <v>94</v>
      </c>
      <c r="H7" s="1" t="s">
        <v>98</v>
      </c>
      <c r="I7" s="1" t="s">
        <v>128</v>
      </c>
      <c r="J7" s="1" t="s">
        <v>100</v>
      </c>
      <c r="K7" s="1" t="s">
        <v>128</v>
      </c>
      <c r="L7" s="1" t="s">
        <v>128</v>
      </c>
      <c r="M7" s="1" t="s">
        <v>101</v>
      </c>
      <c r="N7" s="1" t="s">
        <v>101</v>
      </c>
      <c r="O7" s="1" t="s">
        <v>102</v>
      </c>
      <c r="P7" s="1" t="s">
        <v>103</v>
      </c>
      <c r="Q7" s="1" t="s">
        <v>129</v>
      </c>
      <c r="R7" s="1" t="s">
        <v>105</v>
      </c>
      <c r="S7" s="1" t="s">
        <v>106</v>
      </c>
      <c r="T7" s="1" t="s">
        <v>107</v>
      </c>
    </row>
    <row r="8" s="1" customFormat="1" spans="1:20">
      <c r="A8" s="3">
        <v>15547806684</v>
      </c>
      <c r="B8" s="1" t="s">
        <v>121</v>
      </c>
      <c r="C8" s="1" t="s">
        <v>130</v>
      </c>
      <c r="D8" s="1" t="s">
        <v>131</v>
      </c>
      <c r="E8" s="1" t="s">
        <v>59</v>
      </c>
      <c r="F8" s="1" t="s">
        <v>94</v>
      </c>
      <c r="G8" s="1" t="s">
        <v>97</v>
      </c>
      <c r="H8" s="1" t="s">
        <v>98</v>
      </c>
      <c r="I8" s="1" t="s">
        <v>132</v>
      </c>
      <c r="J8" s="1" t="s">
        <v>100</v>
      </c>
      <c r="K8" s="1" t="s">
        <v>132</v>
      </c>
      <c r="L8" s="1" t="s">
        <v>132</v>
      </c>
      <c r="M8" s="1" t="s">
        <v>101</v>
      </c>
      <c r="N8" s="1" t="s">
        <v>101</v>
      </c>
      <c r="O8" s="1" t="s">
        <v>102</v>
      </c>
      <c r="P8" s="1" t="s">
        <v>103</v>
      </c>
      <c r="Q8" s="1" t="s">
        <v>133</v>
      </c>
      <c r="R8" s="1" t="s">
        <v>105</v>
      </c>
      <c r="S8" s="1" t="s">
        <v>106</v>
      </c>
      <c r="T8" s="1" t="s">
        <v>107</v>
      </c>
    </row>
    <row r="9" s="1" customFormat="1" spans="1:20">
      <c r="A9" s="3">
        <v>15547782301</v>
      </c>
      <c r="B9" s="1" t="s">
        <v>121</v>
      </c>
      <c r="C9" s="1" t="s">
        <v>134</v>
      </c>
      <c r="D9" s="1" t="s">
        <v>135</v>
      </c>
      <c r="E9" s="1" t="s">
        <v>50</v>
      </c>
      <c r="F9" s="1" t="s">
        <v>121</v>
      </c>
      <c r="G9" s="1" t="s">
        <v>94</v>
      </c>
      <c r="H9" s="1" t="s">
        <v>98</v>
      </c>
      <c r="I9" s="1" t="s">
        <v>136</v>
      </c>
      <c r="J9" s="1" t="s">
        <v>100</v>
      </c>
      <c r="K9" s="1" t="s">
        <v>136</v>
      </c>
      <c r="L9" s="1" t="s">
        <v>136</v>
      </c>
      <c r="M9" s="1" t="s">
        <v>101</v>
      </c>
      <c r="N9" s="1" t="s">
        <v>101</v>
      </c>
      <c r="O9" s="1" t="s">
        <v>102</v>
      </c>
      <c r="P9" s="1" t="s">
        <v>103</v>
      </c>
      <c r="Q9" s="1" t="s">
        <v>137</v>
      </c>
      <c r="R9" s="1" t="s">
        <v>105</v>
      </c>
      <c r="S9" s="1" t="s">
        <v>106</v>
      </c>
      <c r="T9" s="1" t="s">
        <v>107</v>
      </c>
    </row>
    <row r="10" s="1" customFormat="1" spans="1:20">
      <c r="A10" s="3">
        <v>15547382315</v>
      </c>
      <c r="B10" s="1" t="s">
        <v>121</v>
      </c>
      <c r="C10" s="1" t="s">
        <v>138</v>
      </c>
      <c r="D10" s="1" t="s">
        <v>139</v>
      </c>
      <c r="E10" s="1" t="s">
        <v>47</v>
      </c>
      <c r="F10" s="1" t="s">
        <v>121</v>
      </c>
      <c r="G10" s="1" t="s">
        <v>94</v>
      </c>
      <c r="H10" s="1" t="s">
        <v>98</v>
      </c>
      <c r="I10" s="1" t="s">
        <v>140</v>
      </c>
      <c r="J10" s="1" t="s">
        <v>100</v>
      </c>
      <c r="K10" s="1" t="s">
        <v>140</v>
      </c>
      <c r="L10" s="1" t="s">
        <v>140</v>
      </c>
      <c r="M10" s="1" t="s">
        <v>101</v>
      </c>
      <c r="N10" s="1" t="s">
        <v>101</v>
      </c>
      <c r="O10" s="1" t="s">
        <v>102</v>
      </c>
      <c r="P10" s="1" t="s">
        <v>103</v>
      </c>
      <c r="Q10" s="1" t="s">
        <v>141</v>
      </c>
      <c r="R10" s="1" t="s">
        <v>105</v>
      </c>
      <c r="S10" s="1" t="s">
        <v>106</v>
      </c>
      <c r="T10" s="1" t="s">
        <v>107</v>
      </c>
    </row>
    <row r="11" s="1" customFormat="1" spans="1:20">
      <c r="A11" s="3">
        <v>15547123655</v>
      </c>
      <c r="B11" s="1" t="s">
        <v>121</v>
      </c>
      <c r="C11" s="1" t="s">
        <v>142</v>
      </c>
      <c r="D11" s="1" t="s">
        <v>139</v>
      </c>
      <c r="E11" s="1" t="s">
        <v>46</v>
      </c>
      <c r="F11" s="1" t="s">
        <v>121</v>
      </c>
      <c r="G11" s="1" t="s">
        <v>94</v>
      </c>
      <c r="H11" s="1" t="s">
        <v>98</v>
      </c>
      <c r="I11" s="1" t="s">
        <v>143</v>
      </c>
      <c r="J11" s="1" t="s">
        <v>100</v>
      </c>
      <c r="K11" s="1" t="s">
        <v>143</v>
      </c>
      <c r="L11" s="1" t="s">
        <v>143</v>
      </c>
      <c r="M11" s="1" t="s">
        <v>101</v>
      </c>
      <c r="N11" s="1" t="s">
        <v>101</v>
      </c>
      <c r="O11" s="1" t="s">
        <v>102</v>
      </c>
      <c r="P11" s="1" t="s">
        <v>103</v>
      </c>
      <c r="Q11" s="1" t="s">
        <v>144</v>
      </c>
      <c r="R11" s="1" t="s">
        <v>105</v>
      </c>
      <c r="S11" s="1" t="s">
        <v>106</v>
      </c>
      <c r="T11" s="1" t="s">
        <v>107</v>
      </c>
    </row>
    <row r="12" s="1" customFormat="1" spans="1:20">
      <c r="A12" s="3">
        <v>15547024428</v>
      </c>
      <c r="B12" s="1" t="s">
        <v>121</v>
      </c>
      <c r="C12" s="1" t="s">
        <v>145</v>
      </c>
      <c r="D12" s="1" t="s">
        <v>131</v>
      </c>
      <c r="E12" s="1" t="s">
        <v>29</v>
      </c>
      <c r="F12" s="1" t="s">
        <v>121</v>
      </c>
      <c r="G12" s="1" t="s">
        <v>94</v>
      </c>
      <c r="H12" s="1" t="s">
        <v>98</v>
      </c>
      <c r="I12" s="1" t="s">
        <v>146</v>
      </c>
      <c r="J12" s="1" t="s">
        <v>100</v>
      </c>
      <c r="K12" s="1" t="s">
        <v>146</v>
      </c>
      <c r="L12" s="1" t="s">
        <v>146</v>
      </c>
      <c r="M12" s="1" t="s">
        <v>101</v>
      </c>
      <c r="N12" s="1" t="s">
        <v>101</v>
      </c>
      <c r="O12" s="1" t="s">
        <v>102</v>
      </c>
      <c r="P12" s="1" t="s">
        <v>103</v>
      </c>
      <c r="Q12" s="1" t="s">
        <v>147</v>
      </c>
      <c r="R12" s="1" t="s">
        <v>105</v>
      </c>
      <c r="S12" s="1" t="s">
        <v>106</v>
      </c>
      <c r="T12" s="1" t="s">
        <v>107</v>
      </c>
    </row>
    <row r="13" s="1" customFormat="1" spans="1:20">
      <c r="A13" s="3">
        <v>15546731627</v>
      </c>
      <c r="B13" s="1" t="s">
        <v>148</v>
      </c>
      <c r="C13" s="1" t="s">
        <v>149</v>
      </c>
      <c r="D13" s="1" t="s">
        <v>150</v>
      </c>
      <c r="E13" s="1" t="s">
        <v>38</v>
      </c>
      <c r="F13" s="1" t="s">
        <v>148</v>
      </c>
      <c r="G13" s="1" t="s">
        <v>121</v>
      </c>
      <c r="H13" s="1" t="s">
        <v>98</v>
      </c>
      <c r="I13" s="1" t="s">
        <v>151</v>
      </c>
      <c r="J13" s="1" t="s">
        <v>100</v>
      </c>
      <c r="K13" s="1" t="s">
        <v>151</v>
      </c>
      <c r="L13" s="1" t="s">
        <v>151</v>
      </c>
      <c r="M13" s="1" t="s">
        <v>101</v>
      </c>
      <c r="N13" s="1" t="s">
        <v>101</v>
      </c>
      <c r="O13" s="1" t="s">
        <v>102</v>
      </c>
      <c r="P13" s="1" t="s">
        <v>103</v>
      </c>
      <c r="Q13" s="1" t="s">
        <v>152</v>
      </c>
      <c r="R13" s="1" t="s">
        <v>105</v>
      </c>
      <c r="S13" s="1" t="s">
        <v>106</v>
      </c>
      <c r="T13" s="1" t="s">
        <v>107</v>
      </c>
    </row>
    <row r="14" s="1" customFormat="1" spans="1:20">
      <c r="A14" s="3">
        <v>15546566903</v>
      </c>
      <c r="B14" s="1" t="s">
        <v>148</v>
      </c>
      <c r="C14" s="1" t="s">
        <v>153</v>
      </c>
      <c r="D14" s="1" t="s">
        <v>154</v>
      </c>
      <c r="E14" s="1" t="s">
        <v>35</v>
      </c>
      <c r="F14" s="1" t="s">
        <v>148</v>
      </c>
      <c r="G14" s="1" t="s">
        <v>121</v>
      </c>
      <c r="H14" s="1" t="s">
        <v>98</v>
      </c>
      <c r="I14" s="1" t="s">
        <v>155</v>
      </c>
      <c r="J14" s="1" t="s">
        <v>100</v>
      </c>
      <c r="K14" s="1" t="s">
        <v>155</v>
      </c>
      <c r="L14" s="1" t="s">
        <v>155</v>
      </c>
      <c r="M14" s="1" t="s">
        <v>101</v>
      </c>
      <c r="N14" s="1" t="s">
        <v>101</v>
      </c>
      <c r="O14" s="1" t="s">
        <v>102</v>
      </c>
      <c r="P14" s="1" t="s">
        <v>103</v>
      </c>
      <c r="Q14" s="1" t="s">
        <v>156</v>
      </c>
      <c r="R14" s="1" t="s">
        <v>105</v>
      </c>
      <c r="S14" s="1" t="s">
        <v>106</v>
      </c>
      <c r="T14" s="1" t="s">
        <v>107</v>
      </c>
    </row>
    <row r="15" s="1" customFormat="1" spans="1:20">
      <c r="A15" s="3">
        <v>15543981815</v>
      </c>
      <c r="B15" s="1" t="s">
        <v>157</v>
      </c>
      <c r="C15" s="1" t="s">
        <v>158</v>
      </c>
      <c r="D15" s="1" t="s">
        <v>131</v>
      </c>
      <c r="E15" s="1" t="s">
        <v>29</v>
      </c>
      <c r="F15" s="1" t="s">
        <v>157</v>
      </c>
      <c r="G15" s="1" t="s">
        <v>121</v>
      </c>
      <c r="H15" s="1" t="s">
        <v>98</v>
      </c>
      <c r="I15" s="1" t="s">
        <v>159</v>
      </c>
      <c r="J15" s="1" t="s">
        <v>100</v>
      </c>
      <c r="K15" s="1" t="s">
        <v>159</v>
      </c>
      <c r="L15" s="1" t="s">
        <v>159</v>
      </c>
      <c r="M15" s="1" t="s">
        <v>101</v>
      </c>
      <c r="N15" s="1" t="s">
        <v>101</v>
      </c>
      <c r="O15" s="1" t="s">
        <v>102</v>
      </c>
      <c r="P15" s="1" t="s">
        <v>103</v>
      </c>
      <c r="Q15" s="1" t="s">
        <v>160</v>
      </c>
      <c r="R15" s="1" t="s">
        <v>105</v>
      </c>
      <c r="S15" s="1" t="s">
        <v>106</v>
      </c>
      <c r="T15" s="1" t="s">
        <v>107</v>
      </c>
    </row>
    <row r="16" s="1" customFormat="1" spans="1:20">
      <c r="A16" s="3">
        <v>15531385189</v>
      </c>
      <c r="B16" s="1" t="s">
        <v>161</v>
      </c>
      <c r="C16" s="1" t="s">
        <v>162</v>
      </c>
      <c r="D16" s="1" t="s">
        <v>139</v>
      </c>
      <c r="E16" s="1" t="s">
        <v>57</v>
      </c>
      <c r="F16" s="1" t="s">
        <v>121</v>
      </c>
      <c r="G16" s="1" t="s">
        <v>97</v>
      </c>
      <c r="H16" s="1" t="s">
        <v>98</v>
      </c>
      <c r="I16" s="1" t="s">
        <v>143</v>
      </c>
      <c r="J16" s="1" t="s">
        <v>100</v>
      </c>
      <c r="K16" s="1" t="s">
        <v>143</v>
      </c>
      <c r="L16" s="1" t="s">
        <v>143</v>
      </c>
      <c r="M16" s="1" t="s">
        <v>101</v>
      </c>
      <c r="N16" s="1" t="s">
        <v>101</v>
      </c>
      <c r="O16" s="1" t="s">
        <v>102</v>
      </c>
      <c r="P16" s="1" t="s">
        <v>103</v>
      </c>
      <c r="Q16" s="1" t="s">
        <v>163</v>
      </c>
      <c r="R16" s="1" t="s">
        <v>105</v>
      </c>
      <c r="S16" s="1" t="s">
        <v>106</v>
      </c>
      <c r="T16" s="1" t="s">
        <v>107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2021-06-28T02:00:35Z</dcterms:created>
  <dcterms:modified xsi:type="dcterms:W3CDTF">2021-06-28T02:09:47Z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7BFF7AD3E31A4A70AD8C0667740D1B25</vt:lpwstr>
  </property>
  <property fmtid="{D5CDD505-2E9C-101B-9397-08002B2CF9AE}" pid="3" name="KSOProductBuildVer">
    <vt:lpwstr>2052-11.1.0.10495</vt:lpwstr>
  </property>
</Properties>
</file>