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对账!$A$1:$X$79</definedName>
  </definedNames>
  <calcPr calcId="144525"/>
</workbook>
</file>

<file path=xl/sharedStrings.xml><?xml version="1.0" encoding="utf-8"?>
<sst xmlns="http://schemas.openxmlformats.org/spreadsheetml/2006/main" count="2069" uniqueCount="414">
  <si>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</si>
  <si>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</si>
  <si>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</si>
  <si>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</si>
  <si>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</si>
  <si>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</si>
  <si>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</si>
  <si>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</si>
  <si>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</si>
  <si>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</si>
  <si>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</si>
  <si>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</si>
  <si>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</si>
  <si>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</si>
  <si>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</si>
  <si>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</si>
  <si>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</si>
  <si>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</si>
  <si>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</si>
  <si>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</si>
  <si>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</si>
  <si>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</si>
  <si>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</si>
  <si>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</si>
  <si>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</si>
  <si>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</si>
  <si>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[杭州]全季酒店(杭州下沙经济开发区店)(76296546)</t>
  </si>
  <si>
    <t>双床房&lt;双人入住&gt;&lt;内宾&gt;&lt;预付&gt;&lt;双早&gt;</t>
  </si>
  <si>
    <t>CNY</t>
  </si>
  <si>
    <t>陈妍娜</t>
  </si>
  <si>
    <t>CA13744210626CNY</t>
  </si>
  <si>
    <t>未提现</t>
  </si>
  <si>
    <t>携程开票</t>
  </si>
  <si>
    <t>双床房&lt;双人入住&gt;&lt;内宾&gt;&lt;预付&gt;&lt;无早&gt;</t>
  </si>
  <si>
    <t>潘卫华</t>
  </si>
  <si>
    <t>涂丽华</t>
  </si>
  <si>
    <t>罗鸣</t>
  </si>
  <si>
    <t>[上海]全季酒店(上海虹桥国展中心徐泾店)(76296927)</t>
  </si>
  <si>
    <t>高级大床房&lt;双人入住&gt;&lt;内宾&gt;&lt;预付&gt;&lt;双早&gt;</t>
  </si>
  <si>
    <t>熊正利</t>
  </si>
  <si>
    <t>[贵阳]贵阳溪山里酒店(64874007)</t>
  </si>
  <si>
    <t>豪华大床房&lt;双人入住&gt;&lt;中宾&gt;&lt;双早&gt;</t>
  </si>
  <si>
    <t>黄卫</t>
  </si>
  <si>
    <t>[广州]广州奥华国际酒店公寓奥园广场店(70951960)</t>
  </si>
  <si>
    <t>豪华双床套房&lt;内宾&gt;&lt;双人入住&gt;&lt;预付&gt;&lt;无早&gt;</t>
  </si>
  <si>
    <t>黄学勤</t>
  </si>
  <si>
    <t>[杭州]维也纳国际酒店(杭州西湖凤山路店)(68345552)</t>
  </si>
  <si>
    <t>高级大床房&lt;双人入住&gt;&lt;内宾&gt;&lt;预付&gt;&lt;无早&gt;</t>
  </si>
  <si>
    <t>高原</t>
  </si>
  <si>
    <t>[上海]汉庭酒店(上海陆家嘴浦东南路店)(76256063)</t>
  </si>
  <si>
    <t>大床房&lt;双人入住&gt;&lt;内宾&gt;&lt;预付&gt;&lt;无早&gt;</t>
  </si>
  <si>
    <t>钱喆</t>
  </si>
  <si>
    <t>高级大床房&lt;双人入住&gt;&lt;中宾&gt;&lt;双早&gt;</t>
  </si>
  <si>
    <t>景仁志,李佳欣</t>
  </si>
  <si>
    <t>[安顺]安顺豪生温泉度假酒店(71662034)</t>
  </si>
  <si>
    <t>好莱坞双床房&lt;特惠&gt;&lt;双人入住&gt;&lt;中宾&gt;&lt;双早&gt;</t>
  </si>
  <si>
    <t>邓天平,罗有德</t>
  </si>
  <si>
    <t>邓新曦</t>
  </si>
  <si>
    <t>[上海]汉庭酒店(上海徐家汇店)(76438755)</t>
  </si>
  <si>
    <t>高级双床房&lt;双人入住&gt;&lt;内宾&gt;&lt;预付&gt;&lt;双早&gt;</t>
  </si>
  <si>
    <t>陈定军</t>
  </si>
  <si>
    <t>[东莞]东莞君汇酒店(76113200)</t>
  </si>
  <si>
    <t>特惠房&lt;双人入住&gt;&lt;无早&gt;</t>
  </si>
  <si>
    <t>罗健华</t>
  </si>
  <si>
    <t>[乌鲁木齐]IU酒店(乌鲁木齐铁路局西单商场地铁站店)(76296750)</t>
  </si>
  <si>
    <t>小U·超级大床房&lt;双人入住&gt;&lt;内宾&gt;&lt;预付&gt;&lt;无早&gt;</t>
  </si>
  <si>
    <t>李强</t>
  </si>
  <si>
    <t>[大理市]大理瀚海阁精品客栈(76485000)</t>
  </si>
  <si>
    <t>全海景阳台精致大床房&lt;双人入住&gt;&lt;内宾&gt;&lt;预付&gt;&lt;无早&gt;</t>
  </si>
  <si>
    <t>周怡馨</t>
  </si>
  <si>
    <t>毕民主,王杨江</t>
  </si>
  <si>
    <t>杨聪</t>
  </si>
  <si>
    <t>取消</t>
  </si>
  <si>
    <t>[上海]汉庭酒店(上海陆家嘴东方明珠店)(76438880)</t>
  </si>
  <si>
    <t>李明越</t>
  </si>
  <si>
    <t>小U·舒适大床房&lt;双人入住&gt;&lt;内宾&gt;&lt;预付&gt;&lt;无早&gt;</t>
  </si>
  <si>
    <t>周昊</t>
  </si>
  <si>
    <t>祝宇峰</t>
  </si>
  <si>
    <t>杨霄</t>
  </si>
  <si>
    <t>[大理市]大理古城未迟清舍客栈(64242922)</t>
  </si>
  <si>
    <t>清舍庭院双床房&lt;双床&gt;&lt;双人入住&gt;&lt;无早&gt;&lt; DLTZ &gt;</t>
  </si>
  <si>
    <t>汪晓凤</t>
  </si>
  <si>
    <t>张靖茹</t>
  </si>
  <si>
    <t>杨龙海</t>
  </si>
  <si>
    <t>[南充]喆啡酒店(南充潆华南路气象公园店)(76478744)</t>
  </si>
  <si>
    <t>啡凡大床房&lt;双人入住&gt;&lt;内宾&gt;&lt;预付&gt;&lt;无早&gt;</t>
  </si>
  <si>
    <t>陈健永</t>
  </si>
  <si>
    <t>[上海]汉庭酒店(上海外高桥自贸区金高路店)(76438800)</t>
  </si>
  <si>
    <t>李正</t>
  </si>
  <si>
    <t>退单</t>
  </si>
  <si>
    <t>李欢</t>
  </si>
  <si>
    <t>赔款</t>
  </si>
  <si>
    <t>[梅州]梅州客天下国际大酒店(60184180)</t>
  </si>
  <si>
    <t>客家民俗大床房&lt;双人入住&gt;&lt;双早&gt;&lt;大床&gt;</t>
  </si>
  <si>
    <t>张永胜,赵彩霞</t>
  </si>
  <si>
    <t>商务大床房&lt;内宾&gt;&lt;双人入住&gt;&lt;双早&gt;&lt;大床&gt;</t>
  </si>
  <si>
    <t>谢小芳</t>
  </si>
  <si>
    <t>[西安]西安湘子门青年旅舍(76248533)</t>
  </si>
  <si>
    <t>特惠大床房&lt;双人入住&gt;&lt;内宾&gt;&lt;预付&gt;&lt;无早&gt;</t>
  </si>
  <si>
    <t>宋雨轩</t>
  </si>
  <si>
    <t>CA13744210627CNY</t>
  </si>
  <si>
    <t>袁纶</t>
  </si>
  <si>
    <t>叶婷婷</t>
  </si>
  <si>
    <t>亲子三人间&lt;双人入住&gt;&lt;内宾&gt;&lt;预付&gt;&lt;无早&gt;</t>
  </si>
  <si>
    <t>彭立霞</t>
  </si>
  <si>
    <t>傅高祥</t>
  </si>
  <si>
    <t>[西安]西安W酒店(76255283)</t>
  </si>
  <si>
    <t>奇妙城景客房双床房&lt;双人入住&gt;&lt;内宾&gt;&lt;预付&gt;&lt;无早&gt;</t>
  </si>
  <si>
    <t>李展</t>
  </si>
  <si>
    <t>[曲阜]曲阜鲁能JW万豪酒店(76481326)</t>
  </si>
  <si>
    <t>豪华双床房&lt;双人入住&gt;&lt;内宾&gt;&lt;预付&gt;&lt;无早&gt;</t>
  </si>
  <si>
    <t>李越利</t>
  </si>
  <si>
    <t>豪华大床套房&lt;双人入住&gt;&lt;内宾&gt;&lt;预付&gt;&lt;无早&gt;</t>
  </si>
  <si>
    <t>[东兴]东兴国门大酒店(76485555)</t>
  </si>
  <si>
    <t>越南景观双床房&lt;双人入住&gt;&lt;无早&gt;</t>
  </si>
  <si>
    <t>李权斌</t>
  </si>
  <si>
    <t>越南景观大床房&lt;双人入住&gt;&lt;无早&gt;</t>
  </si>
  <si>
    <t>[钦州]城市便捷酒店(钦州恒基广场店)(68345180)</t>
  </si>
  <si>
    <t>朱淑妍</t>
  </si>
  <si>
    <t>[琼海]椰风金隆酒店(琼海银海路旗舰店)(76495446)</t>
  </si>
  <si>
    <t>豪华双床房&lt;特惠&gt;&lt;双人入住&gt;&lt;无早&gt;</t>
  </si>
  <si>
    <t>周洁</t>
  </si>
  <si>
    <t>刘程</t>
  </si>
  <si>
    <t>罗睿超</t>
  </si>
  <si>
    <t>解斌</t>
  </si>
  <si>
    <t>[成都]成都天府丽都喜来登饭店(76256401)</t>
  </si>
  <si>
    <t>刘健</t>
  </si>
  <si>
    <t>[大邑]德门仁里精品酒店(大邑安仁古镇店)(62555384)</t>
  </si>
  <si>
    <t>大床房&lt;中宾&gt;&lt;双人入住&gt;&lt;双早&gt;&lt;大床&gt;</t>
  </si>
  <si>
    <t>关琳</t>
  </si>
  <si>
    <t>CA13744210628CNY</t>
  </si>
  <si>
    <t>[北京]北京昆泰嘉华酒店(76296635)</t>
  </si>
  <si>
    <t>豪华大床间&lt;双人入住&gt;&lt;内宾&gt;&lt;预付&gt;&lt;无早&gt;</t>
  </si>
  <si>
    <t>陆璐</t>
  </si>
  <si>
    <t>卞超群</t>
  </si>
  <si>
    <t>[上海]上海镛舍酒店(67670413)</t>
  </si>
  <si>
    <t>60平开间&lt;大床&gt;&lt;双人入住&gt;&lt;双早&gt;</t>
  </si>
  <si>
    <t>吴亦农</t>
  </si>
  <si>
    <t>吴金浩</t>
  </si>
  <si>
    <t>[深圳]深圳星满居客栈(76344190)</t>
  </si>
  <si>
    <t>星座主题大床房&lt;双人入住&gt;&lt;无早&gt;</t>
  </si>
  <si>
    <t>张亚萍</t>
  </si>
  <si>
    <t>郭倩</t>
  </si>
  <si>
    <t>陶庭叶</t>
  </si>
  <si>
    <t>刘晓昕</t>
  </si>
  <si>
    <t>[徐州]锦江都城(徐州彭城广场地铁站金盾店)(76438936)</t>
  </si>
  <si>
    <t>精致清氧商务房&lt;双人入住&gt;&lt;内宾&gt;&lt;预付&gt;&lt;无早&gt;</t>
  </si>
  <si>
    <t>谭敏</t>
  </si>
  <si>
    <t>高级双床房&lt;双人入住&gt;&lt;内宾&gt;&lt;预付&gt;&lt;无早&gt;</t>
  </si>
  <si>
    <t>张程诗晴</t>
  </si>
  <si>
    <t>[上海]全季酒店(上海张江路地铁站店)(76446176)</t>
  </si>
  <si>
    <t>零压高级大床房&lt;双人入住&gt;&lt;内宾&gt;&lt;预付&gt;&lt;无早&gt;</t>
  </si>
  <si>
    <t>陈永洪</t>
  </si>
  <si>
    <t>[上海]全季酒店(上海陆家嘴八佰伴店)(76445659)</t>
  </si>
  <si>
    <t>王心怡</t>
  </si>
  <si>
    <t>[梅州]梅州麓湖山酒店(62503407)</t>
  </si>
  <si>
    <t>公寓特惠双床房&lt;双人入住&gt;&lt;双早&gt;&lt;双床&gt;</t>
  </si>
  <si>
    <t>陈义</t>
  </si>
  <si>
    <t>李港</t>
  </si>
  <si>
    <t>刘艺</t>
  </si>
  <si>
    <t>李瑾瑜</t>
  </si>
  <si>
    <t>陈孝怡</t>
  </si>
  <si>
    <t>[北京]锦江之星(北京安贞里店)(76296334)</t>
  </si>
  <si>
    <t>标准房&lt;双人入住&gt;&lt;内宾&gt;&lt;预付&gt;&lt;无早&gt;</t>
  </si>
  <si>
    <t>杨国胜</t>
  </si>
  <si>
    <t>敖德茂,杨丽明</t>
  </si>
  <si>
    <t>文霜</t>
  </si>
  <si>
    <t>越南景观双床房&lt;双人入住&gt;&lt;双早&gt;</t>
  </si>
  <si>
    <t>李娟,邵桂芳</t>
  </si>
  <si>
    <t>[贵阳]7天酒店(贵阳北站店)(76296006)</t>
  </si>
  <si>
    <t>精选大床房&lt;双人入住&gt;&lt;内宾&gt;&lt;预付&gt;&lt;无早&gt;</t>
  </si>
  <si>
    <t>吴爱萍</t>
  </si>
  <si>
    <t>刘永虎</t>
  </si>
  <si>
    <t>[无锡]格林豪泰(无锡高铁东站锡东新城店)(76296040)</t>
  </si>
  <si>
    <t>潘艳</t>
  </si>
  <si>
    <t>肖银仙,唐朱华</t>
  </si>
  <si>
    <t>，</t>
  </si>
  <si>
    <t>15529013469此单多收462元退回</t>
  </si>
  <si>
    <t>本期扣款6786元</t>
  </si>
  <si>
    <t>本期扣款1998元</t>
  </si>
  <si>
    <t>A210628163136481</t>
  </si>
  <si>
    <t>A210628095619481</t>
  </si>
  <si>
    <t>A210628095719481</t>
  </si>
  <si>
    <t>A210628095748481</t>
  </si>
  <si>
    <t>A2106280958073605</t>
  </si>
  <si>
    <t>总计：23063.83元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</si>
  <si>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</si>
  <si>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</si>
  <si>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</si>
  <si>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</si>
  <si>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</si>
  <si>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</si>
  <si>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</si>
  <si>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</si>
  <si>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</si>
  <si>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</si>
  <si>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</si>
  <si>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</si>
  <si>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</si>
  <si>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</si>
  <si>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</si>
  <si>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</si>
  <si>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</si>
  <si>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2021-06-12</t>
  </si>
  <si>
    <t>2155552</t>
  </si>
  <si>
    <t>安顺豪生温泉度假酒店</t>
  </si>
  <si>
    <t>2021-06-13</t>
  </si>
  <si>
    <t>退房日月结</t>
  </si>
  <si>
    <t>716.00</t>
  </si>
  <si>
    <t>RMB</t>
  </si>
  <si>
    <t>0</t>
  </si>
  <si>
    <t>0.00</t>
  </si>
  <si>
    <t>携程汇登国内直连</t>
  </si>
  <si>
    <t>2021-06-12 22:47:52</t>
  </si>
  <si>
    <t>否</t>
  </si>
  <si>
    <t>广州汇登信息科技有限公司</t>
  </si>
  <si>
    <t>直采</t>
  </si>
  <si>
    <t>2155494</t>
  </si>
  <si>
    <t>格林豪泰(无锡高铁东站锡东新城店)</t>
  </si>
  <si>
    <t>173.75</t>
  </si>
  <si>
    <t>2021-06-12 21:35:47</t>
  </si>
  <si>
    <t>直连</t>
  </si>
  <si>
    <t>2155434</t>
  </si>
  <si>
    <t>399.00</t>
  </si>
  <si>
    <t>2021-06-12 20:38:05</t>
  </si>
  <si>
    <t>2155387</t>
  </si>
  <si>
    <t>7天酒店(贵阳北站店)</t>
  </si>
  <si>
    <t>143.89</t>
  </si>
  <si>
    <t>2021-06-12 19:38:15</t>
  </si>
  <si>
    <t>2155344</t>
  </si>
  <si>
    <t>东兴国门大酒店</t>
  </si>
  <si>
    <t>396.00</t>
  </si>
  <si>
    <t>2021-06-12 18:52:04</t>
  </si>
  <si>
    <t>2155105</t>
  </si>
  <si>
    <t>358.00</t>
  </si>
  <si>
    <t>2021-06-12 14:30:19</t>
  </si>
  <si>
    <t>2154978</t>
  </si>
  <si>
    <t>2021-06-12 13:03:18</t>
  </si>
  <si>
    <t>2154977</t>
  </si>
  <si>
    <t>广州奥华国际酒店公寓奥园广场店</t>
  </si>
  <si>
    <t>290.00</t>
  </si>
  <si>
    <t>2021-06-12 13:07:45</t>
  </si>
  <si>
    <t>Saas酒店</t>
  </si>
  <si>
    <t>2154944</t>
  </si>
  <si>
    <t>锦江之星(北京安贞里店)</t>
  </si>
  <si>
    <t>456.31</t>
  </si>
  <si>
    <t>2021-06-12 12:34:29</t>
  </si>
  <si>
    <t>2154912</t>
  </si>
  <si>
    <t>2021-06-12 11:56:46</t>
  </si>
  <si>
    <t>2154900</t>
  </si>
  <si>
    <t>贵阳溪山里酒店</t>
  </si>
  <si>
    <t>2021-06-12 11:43:03</t>
  </si>
  <si>
    <t>2154659</t>
  </si>
  <si>
    <t>梅州麓湖山酒店</t>
  </si>
  <si>
    <t>270.00</t>
  </si>
  <si>
    <t>2021-06-12 05:51:02</t>
  </si>
  <si>
    <t>2021-06-11</t>
  </si>
  <si>
    <t>2154224</t>
  </si>
  <si>
    <t>成都天府丽都喜来登饭店</t>
  </si>
  <si>
    <t>464.96</t>
  </si>
  <si>
    <t>2021-06-11 19:43:05</t>
  </si>
  <si>
    <t>2154137</t>
  </si>
  <si>
    <t>2021-06-11 18:32:30</t>
  </si>
  <si>
    <t>2154052</t>
  </si>
  <si>
    <t>全季酒店(上海张江路地铁站店)</t>
  </si>
  <si>
    <t>2021-06-11 17:05:34</t>
  </si>
  <si>
    <t>2154047</t>
  </si>
  <si>
    <t>2021-06-11 17:00:19</t>
  </si>
  <si>
    <t>2153638</t>
  </si>
  <si>
    <t>椰风金隆酒店(琼海银海路旗舰店)</t>
  </si>
  <si>
    <t>217.00</t>
  </si>
  <si>
    <t>2021-06-11 10:48:17</t>
  </si>
  <si>
    <t>2153557</t>
  </si>
  <si>
    <t>城市便捷酒店(钦州恒基广场店)</t>
  </si>
  <si>
    <t>148.40</t>
  </si>
  <si>
    <t>2021-06-11 09:24:10</t>
  </si>
  <si>
    <t>2153531</t>
  </si>
  <si>
    <t>2021-06-11 09:02:46</t>
  </si>
  <si>
    <t>2153529</t>
  </si>
  <si>
    <t>185.00</t>
  </si>
  <si>
    <t>2021-06-11 09:17:17</t>
  </si>
  <si>
    <t>2153527</t>
  </si>
  <si>
    <t>2021-06-11 09:17:39</t>
  </si>
  <si>
    <t>2153525</t>
  </si>
  <si>
    <t>2021-06-11 09:05:31</t>
  </si>
  <si>
    <t>2021-06-10</t>
  </si>
  <si>
    <t>2153277</t>
  </si>
  <si>
    <t>2021-06-10 23:29:56</t>
  </si>
  <si>
    <t>2153195</t>
  </si>
  <si>
    <t>曲阜鲁能JW万豪酒店</t>
  </si>
  <si>
    <t>667.73</t>
  </si>
  <si>
    <t>2021-06-10 22:28:58</t>
  </si>
  <si>
    <t>2153190</t>
  </si>
  <si>
    <t>汉庭（上海外高桥自贸区金高路店）</t>
  </si>
  <si>
    <t>250.45</t>
  </si>
  <si>
    <t>2021-06-10 22:26:34</t>
  </si>
  <si>
    <t>2153065</t>
  </si>
  <si>
    <t>992.76</t>
  </si>
  <si>
    <t>2021-06-10 21:26:58</t>
  </si>
  <si>
    <t>2153037</t>
  </si>
  <si>
    <t>喆啡酒店(南充潆华南路气象公园店)</t>
  </si>
  <si>
    <t>263.58</t>
  </si>
  <si>
    <t>2021-06-10 21:01:48</t>
  </si>
  <si>
    <t>2152799</t>
  </si>
  <si>
    <t>2021-06-10 18:30:44</t>
  </si>
  <si>
    <t>2152741</t>
  </si>
  <si>
    <t>2021-06-10 17:51:39</t>
  </si>
  <si>
    <t>2152588</t>
  </si>
  <si>
    <t>IU酒店（乌鲁木齐铁路局西单商场地铁站店）</t>
  </si>
  <si>
    <t>214.09</t>
  </si>
  <si>
    <t>2021-06-10 15:59:15</t>
  </si>
  <si>
    <t>2152577</t>
  </si>
  <si>
    <t>汉庭酒店(上海陆家嘴东方明珠店)</t>
  </si>
  <si>
    <t>341.34</t>
  </si>
  <si>
    <t>2021-06-10 15:50:50</t>
  </si>
  <si>
    <t>2152433</t>
  </si>
  <si>
    <t>2021-06-10 14:04:07</t>
  </si>
  <si>
    <t>2152430</t>
  </si>
  <si>
    <t>2021-06-10 14:02:00</t>
  </si>
  <si>
    <t>2152373</t>
  </si>
  <si>
    <t>锦江都城(徐州彭城广场地铁站金盾店)</t>
  </si>
  <si>
    <t>296.09</t>
  </si>
  <si>
    <t>2021-06-10 13:20:22</t>
  </si>
  <si>
    <t>2152255</t>
  </si>
  <si>
    <t>东莞君汇酒店</t>
  </si>
  <si>
    <t>50.00</t>
  </si>
  <si>
    <t>2021-06-10 12:27:47</t>
  </si>
  <si>
    <t>2151955</t>
  </si>
  <si>
    <t>汉庭酒店(上海徐家汇店)</t>
  </si>
  <si>
    <t>410.00</t>
  </si>
  <si>
    <t>2021-06-10 05:37:59</t>
  </si>
  <si>
    <t>2021-06-09</t>
  </si>
  <si>
    <t>2151828</t>
  </si>
  <si>
    <t>355.00</t>
  </si>
  <si>
    <t>2021-06-09 23:19:10</t>
  </si>
  <si>
    <t>2151825</t>
  </si>
  <si>
    <t>710.00</t>
  </si>
  <si>
    <t>2021-06-09 23:17:04</t>
  </si>
  <si>
    <t>2151377</t>
  </si>
  <si>
    <t>西安湘子门青年旅舍</t>
  </si>
  <si>
    <t>187.64</t>
  </si>
  <si>
    <t>2021-06-09 18:32:05</t>
  </si>
  <si>
    <t>2151251</t>
  </si>
  <si>
    <t>924.00</t>
  </si>
  <si>
    <t>2021-06-09 17:10:32</t>
  </si>
  <si>
    <t>2151057</t>
  </si>
  <si>
    <t>2021-06-09 15:01:48</t>
  </si>
  <si>
    <t>2150966</t>
  </si>
  <si>
    <t>上海镛舍酒店</t>
  </si>
  <si>
    <t>2250.00</t>
  </si>
  <si>
    <t>2021-06-09 14:08:11</t>
  </si>
  <si>
    <t>2150689</t>
  </si>
  <si>
    <t>2021-06-09 10:28:15</t>
  </si>
  <si>
    <t>2150632</t>
  </si>
  <si>
    <t>汉庭酒店(上海陆家嘴浦东南路店)</t>
  </si>
  <si>
    <t>702.47</t>
  </si>
  <si>
    <t>2021-06-09 09:39:22</t>
  </si>
  <si>
    <t>2150398</t>
  </si>
  <si>
    <t>2021-06-09 00:00:31</t>
  </si>
  <si>
    <t>2021-06-08</t>
  </si>
  <si>
    <t>2149855</t>
  </si>
  <si>
    <t>维也纳国际酒店(杭州西湖凤山路店)</t>
  </si>
  <si>
    <t>905.35</t>
  </si>
  <si>
    <t>2021-06-08 17:55:36</t>
  </si>
  <si>
    <t>2149426</t>
  </si>
  <si>
    <t>540.00</t>
  </si>
  <si>
    <t>2021-06-08 12:38:35</t>
  </si>
  <si>
    <t>2021-06-07</t>
  </si>
  <si>
    <t>2148698</t>
  </si>
  <si>
    <t>星满居主题客栈</t>
  </si>
  <si>
    <t>2021-06-07 18:29:19</t>
  </si>
  <si>
    <t>2148204</t>
  </si>
  <si>
    <t>580.00</t>
  </si>
  <si>
    <t>2021-06-07 11:22:05</t>
  </si>
  <si>
    <t>2147908</t>
  </si>
  <si>
    <t>2021-06-07 17:20:46</t>
  </si>
  <si>
    <t>2021-06-06</t>
  </si>
  <si>
    <t>2147470</t>
  </si>
  <si>
    <t>110.48</t>
  </si>
  <si>
    <t>2021-06-06 17:35:39</t>
  </si>
  <si>
    <t>2147373</t>
  </si>
  <si>
    <t>全季酒店(上海虹桥国展中心徐泾店)</t>
  </si>
  <si>
    <t>2258.54</t>
  </si>
  <si>
    <t>2021-06-06 16:00:09</t>
  </si>
  <si>
    <t>2147320</t>
  </si>
  <si>
    <t>4500.00</t>
  </si>
  <si>
    <t>2021-06-06 16:38:52</t>
  </si>
  <si>
    <t>2147024</t>
  </si>
  <si>
    <t>全季酒店(杭州下沙经济开发区店)</t>
  </si>
  <si>
    <t>391.32</t>
  </si>
  <si>
    <t>2021-06-06 10:24:21</t>
  </si>
  <si>
    <t>2146901</t>
  </si>
  <si>
    <t>2021-06-06 07:52:43</t>
  </si>
  <si>
    <t>2021-06-04</t>
  </si>
  <si>
    <t>2145052</t>
  </si>
  <si>
    <t>335.06</t>
  </si>
  <si>
    <t>2021-06-04 19:35:57</t>
  </si>
  <si>
    <t>2021-06-03</t>
  </si>
  <si>
    <t>2142876</t>
  </si>
  <si>
    <t>391.31</t>
  </si>
  <si>
    <t>2021-06-03 10:27:23</t>
  </si>
  <si>
    <t>2021-06-02</t>
  </si>
  <si>
    <t>2141538</t>
  </si>
  <si>
    <t>426.86</t>
  </si>
  <si>
    <t>2021-06-02 11:57:34</t>
  </si>
  <si>
    <t>2021-06-01</t>
  </si>
  <si>
    <t>2140599</t>
  </si>
  <si>
    <t>北京昆泰嘉华酒店</t>
  </si>
  <si>
    <t>549.13</t>
  </si>
  <si>
    <t>2021-06-01 17:20:10</t>
  </si>
  <si>
    <t>2021-05-02</t>
  </si>
  <si>
    <t>2096213</t>
  </si>
  <si>
    <t>德门仁里精品酒店(大邑安仁古镇店)</t>
  </si>
  <si>
    <t>2021-05-02 16:20:01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</si>
</sst>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8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9.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15336910826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44357</v>
      </c>
      <c r="G2" s="5">
        <v>44358</v>
      </c>
      <c r="H2" s="4">
        <v>1</v>
      </c>
      <c r="I2" s="4">
        <v>1</v>
      </c>
      <c r="J2" s="4">
        <v>1</v>
      </c>
      <c r="K2" s="4" t="s">
        <v>28</v>
      </c>
      <c r="L2" s="4">
        <v>391.31</v>
      </c>
      <c r="M2" s="4">
        <v>391.31</v>
      </c>
      <c r="N2" s="4" t="s">
        <v>29</v>
      </c>
      <c r="O2" s="4" t="s">
        <v>30</v>
      </c>
      <c r="P2" s="4" t="s">
        <v>31</v>
      </c>
      <c r="Q2" s="4">
        <v>0</v>
      </c>
      <c r="R2" s="7">
        <v>44350</v>
      </c>
      <c r="S2" s="5">
        <v>44373</v>
      </c>
      <c r="T2" s="4" t="s">
        <v>32</v>
      </c>
      <c r="U2" s="4">
        <v>391.31</v>
      </c>
      <c r="V2" s="4">
        <v>0</v>
      </c>
      <c r="W2" s="4">
        <v>0</v>
      </c>
      <c r="X2" s="4">
        <v>2142876</v>
      </c>
    </row>
    <row r="3" s="4" customFormat="1" spans="1:24">
      <c r="A3" s="4">
        <v>15519628827</v>
      </c>
      <c r="B3" s="4" t="s">
        <v>24</v>
      </c>
      <c r="C3" s="4" t="s">
        <v>25</v>
      </c>
      <c r="D3" s="4" t="s">
        <v>26</v>
      </c>
      <c r="E3" s="4" t="s">
        <v>33</v>
      </c>
      <c r="F3" s="5">
        <v>44357</v>
      </c>
      <c r="G3" s="5">
        <v>44358</v>
      </c>
      <c r="H3" s="4">
        <v>1</v>
      </c>
      <c r="I3" s="4">
        <v>1</v>
      </c>
      <c r="J3" s="4">
        <v>1</v>
      </c>
      <c r="K3" s="4" t="s">
        <v>28</v>
      </c>
      <c r="L3" s="4">
        <v>335.06</v>
      </c>
      <c r="M3" s="4">
        <v>335.06</v>
      </c>
      <c r="N3" s="4" t="s">
        <v>34</v>
      </c>
      <c r="O3" s="4" t="s">
        <v>30</v>
      </c>
      <c r="P3" s="4" t="s">
        <v>31</v>
      </c>
      <c r="Q3" s="4">
        <v>0</v>
      </c>
      <c r="R3" s="7">
        <v>44351</v>
      </c>
      <c r="S3" s="5">
        <v>44373</v>
      </c>
      <c r="T3" s="4" t="s">
        <v>32</v>
      </c>
      <c r="U3" s="4">
        <v>335.06</v>
      </c>
      <c r="V3" s="4">
        <v>0</v>
      </c>
      <c r="W3" s="4">
        <v>0</v>
      </c>
      <c r="X3" s="4">
        <v>2145052</v>
      </c>
    </row>
    <row r="4" s="4" customFormat="1" spans="1:24">
      <c r="A4" s="4">
        <v>15531146696</v>
      </c>
      <c r="B4" s="4" t="s">
        <v>24</v>
      </c>
      <c r="C4" s="4" t="s">
        <v>25</v>
      </c>
      <c r="D4" s="4" t="s">
        <v>26</v>
      </c>
      <c r="E4" s="4" t="s">
        <v>27</v>
      </c>
      <c r="F4" s="5">
        <v>44357</v>
      </c>
      <c r="G4" s="5">
        <v>44358</v>
      </c>
      <c r="H4" s="4">
        <v>1</v>
      </c>
      <c r="I4" s="4">
        <v>1</v>
      </c>
      <c r="J4" s="4">
        <v>1</v>
      </c>
      <c r="K4" s="4" t="s">
        <v>28</v>
      </c>
      <c r="L4" s="4">
        <v>391.32</v>
      </c>
      <c r="M4" s="4">
        <v>391.32</v>
      </c>
      <c r="N4" s="4" t="s">
        <v>35</v>
      </c>
      <c r="O4" s="4" t="s">
        <v>30</v>
      </c>
      <c r="P4" s="4" t="s">
        <v>31</v>
      </c>
      <c r="Q4" s="4">
        <v>0</v>
      </c>
      <c r="R4" s="7">
        <v>44353</v>
      </c>
      <c r="S4" s="5">
        <v>44373</v>
      </c>
      <c r="T4" s="4" t="s">
        <v>32</v>
      </c>
      <c r="U4" s="4">
        <v>391.32</v>
      </c>
      <c r="V4" s="4">
        <v>0</v>
      </c>
      <c r="W4" s="4">
        <v>0</v>
      </c>
      <c r="X4" s="4">
        <v>2146901</v>
      </c>
    </row>
    <row r="5" s="4" customFormat="1" spans="1:24">
      <c r="A5" s="4">
        <v>15531401673</v>
      </c>
      <c r="B5" s="4" t="s">
        <v>24</v>
      </c>
      <c r="C5" s="4" t="s">
        <v>25</v>
      </c>
      <c r="D5" s="4" t="s">
        <v>26</v>
      </c>
      <c r="E5" s="4" t="s">
        <v>27</v>
      </c>
      <c r="F5" s="5">
        <v>44357</v>
      </c>
      <c r="G5" s="5">
        <v>44358</v>
      </c>
      <c r="H5" s="4">
        <v>1</v>
      </c>
      <c r="I5" s="4">
        <v>1</v>
      </c>
      <c r="J5" s="4">
        <v>1</v>
      </c>
      <c r="K5" s="4" t="s">
        <v>28</v>
      </c>
      <c r="L5" s="4">
        <v>391.32</v>
      </c>
      <c r="M5" s="4">
        <v>391.32</v>
      </c>
      <c r="N5" s="4" t="s">
        <v>36</v>
      </c>
      <c r="O5" s="4" t="s">
        <v>30</v>
      </c>
      <c r="P5" s="4" t="s">
        <v>31</v>
      </c>
      <c r="Q5" s="4">
        <v>0</v>
      </c>
      <c r="R5" s="7">
        <v>44353</v>
      </c>
      <c r="S5" s="5">
        <v>44373</v>
      </c>
      <c r="T5" s="4" t="s">
        <v>32</v>
      </c>
      <c r="U5" s="4">
        <v>391.32</v>
      </c>
      <c r="V5" s="4">
        <v>0</v>
      </c>
      <c r="W5" s="4">
        <v>0</v>
      </c>
      <c r="X5" s="4">
        <v>2147024</v>
      </c>
    </row>
    <row r="6" s="4" customFormat="1" spans="1:24">
      <c r="A6" s="4">
        <v>15536048365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44353</v>
      </c>
      <c r="G6" s="5">
        <v>44358</v>
      </c>
      <c r="H6" s="4">
        <v>1</v>
      </c>
      <c r="I6" s="4">
        <v>5</v>
      </c>
      <c r="J6" s="4">
        <v>5</v>
      </c>
      <c r="K6" s="4" t="s">
        <v>28</v>
      </c>
      <c r="L6" s="4">
        <v>2258.54</v>
      </c>
      <c r="M6" s="4">
        <v>2258.54</v>
      </c>
      <c r="N6" s="4" t="s">
        <v>39</v>
      </c>
      <c r="O6" s="4" t="s">
        <v>30</v>
      </c>
      <c r="P6" s="4" t="s">
        <v>31</v>
      </c>
      <c r="Q6" s="4">
        <v>0</v>
      </c>
      <c r="R6" s="7">
        <v>44353</v>
      </c>
      <c r="S6" s="5">
        <v>44373</v>
      </c>
      <c r="T6" s="4" t="s">
        <v>32</v>
      </c>
      <c r="U6" s="4">
        <v>2258.54</v>
      </c>
      <c r="V6" s="4">
        <v>0</v>
      </c>
      <c r="W6" s="4">
        <v>0</v>
      </c>
      <c r="X6" s="4">
        <v>2147373</v>
      </c>
    </row>
    <row r="7" s="4" customFormat="1" spans="1:24">
      <c r="A7" s="4">
        <v>15538875287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44357</v>
      </c>
      <c r="G7" s="5">
        <v>44358</v>
      </c>
      <c r="H7" s="4">
        <v>1</v>
      </c>
      <c r="I7" s="4">
        <v>1</v>
      </c>
      <c r="J7" s="4">
        <v>1</v>
      </c>
      <c r="K7" s="4" t="s">
        <v>28</v>
      </c>
      <c r="L7" s="4">
        <v>580</v>
      </c>
      <c r="M7" s="4">
        <v>580</v>
      </c>
      <c r="N7" s="4" t="s">
        <v>42</v>
      </c>
      <c r="O7" s="4" t="s">
        <v>30</v>
      </c>
      <c r="P7" s="4" t="s">
        <v>31</v>
      </c>
      <c r="Q7" s="4">
        <v>0</v>
      </c>
      <c r="R7" s="7">
        <v>44354</v>
      </c>
      <c r="S7" s="5">
        <v>44373</v>
      </c>
      <c r="T7" s="4" t="s">
        <v>32</v>
      </c>
      <c r="U7" s="4">
        <v>580</v>
      </c>
      <c r="V7" s="4">
        <v>0</v>
      </c>
      <c r="W7" s="4">
        <v>0</v>
      </c>
      <c r="X7" s="4">
        <v>2148204</v>
      </c>
    </row>
    <row r="8" s="4" customFormat="1" spans="1:23">
      <c r="A8" s="4">
        <v>15542025074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44356</v>
      </c>
      <c r="G8" s="5">
        <v>44358</v>
      </c>
      <c r="H8" s="4">
        <v>1</v>
      </c>
      <c r="I8" s="4">
        <v>2</v>
      </c>
      <c r="J8" s="4">
        <v>2</v>
      </c>
      <c r="K8" s="4" t="s">
        <v>28</v>
      </c>
      <c r="L8" s="4">
        <v>540</v>
      </c>
      <c r="M8" s="4">
        <v>540</v>
      </c>
      <c r="N8" s="4" t="s">
        <v>45</v>
      </c>
      <c r="O8" s="4" t="s">
        <v>30</v>
      </c>
      <c r="P8" s="4" t="s">
        <v>31</v>
      </c>
      <c r="Q8" s="4">
        <v>0</v>
      </c>
      <c r="R8" s="7">
        <v>44355</v>
      </c>
      <c r="S8" s="5">
        <v>44373</v>
      </c>
      <c r="T8" s="4" t="s">
        <v>32</v>
      </c>
      <c r="U8" s="4">
        <v>540</v>
      </c>
      <c r="V8" s="4">
        <v>0</v>
      </c>
      <c r="W8" s="4">
        <v>0</v>
      </c>
    </row>
    <row r="9" s="4" customFormat="1" spans="1:24">
      <c r="A9" s="4">
        <v>15542764441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44355</v>
      </c>
      <c r="G9" s="5">
        <v>44358</v>
      </c>
      <c r="H9" s="4">
        <v>1</v>
      </c>
      <c r="I9" s="4">
        <v>3</v>
      </c>
      <c r="J9" s="4">
        <v>3</v>
      </c>
      <c r="K9" s="4" t="s">
        <v>28</v>
      </c>
      <c r="L9" s="4">
        <v>905.35</v>
      </c>
      <c r="M9" s="4">
        <v>905.35</v>
      </c>
      <c r="N9" s="4" t="s">
        <v>48</v>
      </c>
      <c r="O9" s="4" t="s">
        <v>30</v>
      </c>
      <c r="P9" s="4" t="s">
        <v>31</v>
      </c>
      <c r="Q9" s="4">
        <v>0</v>
      </c>
      <c r="R9" s="7">
        <v>44355</v>
      </c>
      <c r="S9" s="5">
        <v>44373</v>
      </c>
      <c r="T9" s="4" t="s">
        <v>32</v>
      </c>
      <c r="U9" s="4">
        <v>905.35</v>
      </c>
      <c r="V9" s="4">
        <v>0</v>
      </c>
      <c r="W9" s="4">
        <v>0</v>
      </c>
      <c r="X9" s="4">
        <v>2149855</v>
      </c>
    </row>
    <row r="10" s="4" customFormat="1" spans="1:24">
      <c r="A10" s="4">
        <v>15543953618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44356</v>
      </c>
      <c r="G10" s="5">
        <v>44358</v>
      </c>
      <c r="H10" s="4">
        <v>1</v>
      </c>
      <c r="I10" s="4">
        <v>2</v>
      </c>
      <c r="J10" s="4">
        <v>2</v>
      </c>
      <c r="K10" s="4" t="s">
        <v>28</v>
      </c>
      <c r="L10" s="4">
        <v>702.47</v>
      </c>
      <c r="M10" s="4">
        <v>702.47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44356</v>
      </c>
      <c r="S10" s="5">
        <v>44373</v>
      </c>
      <c r="T10" s="4" t="s">
        <v>32</v>
      </c>
      <c r="U10" s="4">
        <v>702.47</v>
      </c>
      <c r="V10" s="4">
        <v>0</v>
      </c>
      <c r="W10" s="4">
        <v>0</v>
      </c>
      <c r="X10" s="4">
        <v>2150632</v>
      </c>
    </row>
    <row r="11" s="4" customFormat="1" spans="1:24">
      <c r="A11" s="4">
        <v>15544976861</v>
      </c>
      <c r="B11" s="4" t="s">
        <v>24</v>
      </c>
      <c r="C11" s="4" t="s">
        <v>25</v>
      </c>
      <c r="D11" s="4" t="s">
        <v>40</v>
      </c>
      <c r="E11" s="4" t="s">
        <v>52</v>
      </c>
      <c r="F11" s="5">
        <v>44357</v>
      </c>
      <c r="G11" s="5">
        <v>44358</v>
      </c>
      <c r="H11" s="4">
        <v>2</v>
      </c>
      <c r="I11" s="4">
        <v>1</v>
      </c>
      <c r="J11" s="4">
        <v>2</v>
      </c>
      <c r="K11" s="4" t="s">
        <v>28</v>
      </c>
      <c r="L11" s="4">
        <v>924</v>
      </c>
      <c r="M11" s="4">
        <v>924</v>
      </c>
      <c r="N11" s="4" t="s">
        <v>53</v>
      </c>
      <c r="O11" s="4" t="s">
        <v>30</v>
      </c>
      <c r="P11" s="4" t="s">
        <v>31</v>
      </c>
      <c r="Q11" s="4">
        <v>0</v>
      </c>
      <c r="R11" s="7">
        <v>44356</v>
      </c>
      <c r="S11" s="5">
        <v>44373</v>
      </c>
      <c r="T11" s="4" t="s">
        <v>32</v>
      </c>
      <c r="U11" s="4">
        <v>924</v>
      </c>
      <c r="V11" s="4">
        <v>0</v>
      </c>
      <c r="W11" s="4">
        <v>0</v>
      </c>
      <c r="X11" s="4">
        <v>2151251</v>
      </c>
    </row>
    <row r="12" s="4" customFormat="1" spans="1:24">
      <c r="A12" s="4">
        <v>15545722712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44357</v>
      </c>
      <c r="G12" s="5">
        <v>44358</v>
      </c>
      <c r="H12" s="4">
        <v>2</v>
      </c>
      <c r="I12" s="4">
        <v>1</v>
      </c>
      <c r="J12" s="4">
        <v>2</v>
      </c>
      <c r="K12" s="4" t="s">
        <v>28</v>
      </c>
      <c r="L12" s="4">
        <v>710</v>
      </c>
      <c r="M12" s="4">
        <v>710</v>
      </c>
      <c r="N12" s="4" t="s">
        <v>56</v>
      </c>
      <c r="O12" s="4" t="s">
        <v>30</v>
      </c>
      <c r="P12" s="4" t="s">
        <v>31</v>
      </c>
      <c r="Q12" s="4">
        <v>0</v>
      </c>
      <c r="R12" s="7">
        <v>44356</v>
      </c>
      <c r="S12" s="5">
        <v>44373</v>
      </c>
      <c r="T12" s="4" t="s">
        <v>32</v>
      </c>
      <c r="U12" s="4">
        <v>710</v>
      </c>
      <c r="V12" s="4">
        <v>0</v>
      </c>
      <c r="W12" s="4">
        <v>0</v>
      </c>
      <c r="X12" s="4">
        <v>2151825</v>
      </c>
    </row>
    <row r="13" s="4" customFormat="1" spans="1:24">
      <c r="A13" s="4">
        <v>15545724801</v>
      </c>
      <c r="B13" s="4" t="s">
        <v>24</v>
      </c>
      <c r="C13" s="4" t="s">
        <v>25</v>
      </c>
      <c r="D13" s="4" t="s">
        <v>54</v>
      </c>
      <c r="E13" s="4" t="s">
        <v>55</v>
      </c>
      <c r="F13" s="5">
        <v>44357</v>
      </c>
      <c r="G13" s="5">
        <v>44358</v>
      </c>
      <c r="H13" s="4">
        <v>1</v>
      </c>
      <c r="I13" s="4">
        <v>1</v>
      </c>
      <c r="J13" s="4">
        <v>1</v>
      </c>
      <c r="K13" s="4" t="s">
        <v>28</v>
      </c>
      <c r="L13" s="4">
        <v>355</v>
      </c>
      <c r="M13" s="4">
        <v>355</v>
      </c>
      <c r="N13" s="4" t="s">
        <v>57</v>
      </c>
      <c r="O13" s="4" t="s">
        <v>30</v>
      </c>
      <c r="P13" s="4" t="s">
        <v>31</v>
      </c>
      <c r="Q13" s="4">
        <v>0</v>
      </c>
      <c r="R13" s="7">
        <v>44356</v>
      </c>
      <c r="S13" s="5">
        <v>44373</v>
      </c>
      <c r="T13" s="4" t="s">
        <v>32</v>
      </c>
      <c r="U13" s="4">
        <v>355</v>
      </c>
      <c r="V13" s="4">
        <v>0</v>
      </c>
      <c r="W13" s="4">
        <v>0</v>
      </c>
      <c r="X13" s="4">
        <v>2151828</v>
      </c>
    </row>
    <row r="14" s="4" customFormat="1" spans="1:24">
      <c r="A14" s="4">
        <v>15545771743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44357</v>
      </c>
      <c r="G14" s="5">
        <v>44358</v>
      </c>
      <c r="H14" s="4">
        <v>1</v>
      </c>
      <c r="I14" s="4">
        <v>1</v>
      </c>
      <c r="J14" s="4">
        <v>1</v>
      </c>
      <c r="K14" s="4" t="s">
        <v>28</v>
      </c>
      <c r="L14" s="4">
        <v>410</v>
      </c>
      <c r="M14" s="4">
        <v>410</v>
      </c>
      <c r="N14" s="4" t="s">
        <v>60</v>
      </c>
      <c r="O14" s="4" t="s">
        <v>30</v>
      </c>
      <c r="P14" s="4" t="s">
        <v>31</v>
      </c>
      <c r="Q14" s="4">
        <v>0</v>
      </c>
      <c r="R14" s="7">
        <v>44357</v>
      </c>
      <c r="S14" s="5">
        <v>44373</v>
      </c>
      <c r="T14" s="4" t="s">
        <v>32</v>
      </c>
      <c r="U14" s="4">
        <v>410</v>
      </c>
      <c r="V14" s="4">
        <v>0</v>
      </c>
      <c r="W14" s="4">
        <v>0</v>
      </c>
      <c r="X14" s="4">
        <v>2151955</v>
      </c>
    </row>
    <row r="15" s="4" customFormat="1" spans="1:24">
      <c r="A15" s="4">
        <v>15546070004</v>
      </c>
      <c r="B15" s="4" t="s">
        <v>24</v>
      </c>
      <c r="C15" s="4" t="s">
        <v>25</v>
      </c>
      <c r="D15" s="4" t="s">
        <v>61</v>
      </c>
      <c r="E15" s="4" t="s">
        <v>62</v>
      </c>
      <c r="F15" s="5">
        <v>44357</v>
      </c>
      <c r="G15" s="5">
        <v>44358</v>
      </c>
      <c r="H15" s="4">
        <v>1</v>
      </c>
      <c r="I15" s="4">
        <v>1</v>
      </c>
      <c r="J15" s="4">
        <v>1</v>
      </c>
      <c r="K15" s="4" t="s">
        <v>28</v>
      </c>
      <c r="L15" s="4">
        <v>50</v>
      </c>
      <c r="M15" s="4">
        <v>50</v>
      </c>
      <c r="N15" s="4" t="s">
        <v>63</v>
      </c>
      <c r="O15" s="4" t="s">
        <v>30</v>
      </c>
      <c r="P15" s="4" t="s">
        <v>31</v>
      </c>
      <c r="Q15" s="4">
        <v>0</v>
      </c>
      <c r="R15" s="7">
        <v>44357</v>
      </c>
      <c r="S15" s="5">
        <v>44373</v>
      </c>
      <c r="T15" s="4" t="s">
        <v>32</v>
      </c>
      <c r="U15" s="4">
        <v>50</v>
      </c>
      <c r="V15" s="4">
        <v>0</v>
      </c>
      <c r="W15" s="4">
        <v>0</v>
      </c>
      <c r="X15" s="4">
        <v>2152255</v>
      </c>
    </row>
    <row r="16" s="4" customFormat="1" spans="1:24">
      <c r="A16" s="4">
        <v>15546169249</v>
      </c>
      <c r="B16" s="4" t="s">
        <v>24</v>
      </c>
      <c r="C16" s="4" t="s">
        <v>25</v>
      </c>
      <c r="D16" s="4" t="s">
        <v>64</v>
      </c>
      <c r="E16" s="4" t="s">
        <v>65</v>
      </c>
      <c r="F16" s="5">
        <v>44357</v>
      </c>
      <c r="G16" s="5">
        <v>44358</v>
      </c>
      <c r="H16" s="4">
        <v>1</v>
      </c>
      <c r="I16" s="4">
        <v>1</v>
      </c>
      <c r="J16" s="4">
        <v>1</v>
      </c>
      <c r="K16" s="4" t="s">
        <v>28</v>
      </c>
      <c r="L16" s="4">
        <v>223.68</v>
      </c>
      <c r="M16" s="4">
        <v>223.68</v>
      </c>
      <c r="N16" s="4" t="s">
        <v>66</v>
      </c>
      <c r="O16" s="4" t="s">
        <v>30</v>
      </c>
      <c r="P16" s="4" t="s">
        <v>31</v>
      </c>
      <c r="Q16" s="4">
        <v>0</v>
      </c>
      <c r="R16" s="7">
        <v>44357</v>
      </c>
      <c r="S16" s="5">
        <v>44373</v>
      </c>
      <c r="T16" s="4" t="s">
        <v>32</v>
      </c>
      <c r="U16" s="4">
        <v>223.68</v>
      </c>
      <c r="V16" s="4">
        <v>0</v>
      </c>
      <c r="W16" s="4">
        <v>0</v>
      </c>
      <c r="X16" s="4">
        <v>2152355</v>
      </c>
    </row>
    <row r="17" s="4" customFormat="1" spans="1:23">
      <c r="A17" s="4">
        <v>15546216106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44357</v>
      </c>
      <c r="G17" s="5">
        <v>44358</v>
      </c>
      <c r="H17" s="4">
        <v>1</v>
      </c>
      <c r="I17" s="4">
        <v>1</v>
      </c>
      <c r="J17" s="4">
        <v>1</v>
      </c>
      <c r="K17" s="4" t="s">
        <v>28</v>
      </c>
      <c r="L17" s="4">
        <v>168</v>
      </c>
      <c r="M17" s="4">
        <v>168</v>
      </c>
      <c r="N17" s="4" t="s">
        <v>69</v>
      </c>
      <c r="O17" s="4" t="s">
        <v>30</v>
      </c>
      <c r="P17" s="4" t="s">
        <v>31</v>
      </c>
      <c r="Q17" s="4">
        <v>0</v>
      </c>
      <c r="R17" s="7">
        <v>44357</v>
      </c>
      <c r="S17" s="5">
        <v>44373</v>
      </c>
      <c r="T17" s="4" t="s">
        <v>32</v>
      </c>
      <c r="U17" s="4">
        <v>168</v>
      </c>
      <c r="V17" s="4">
        <v>0</v>
      </c>
      <c r="W17" s="4">
        <v>0</v>
      </c>
    </row>
    <row r="18" s="4" customFormat="1" spans="1:24">
      <c r="A18" s="4">
        <v>15546239179</v>
      </c>
      <c r="B18" s="4" t="s">
        <v>24</v>
      </c>
      <c r="C18" s="4" t="s">
        <v>25</v>
      </c>
      <c r="D18" s="4" t="s">
        <v>54</v>
      </c>
      <c r="E18" s="4" t="s">
        <v>52</v>
      </c>
      <c r="F18" s="5">
        <v>44357</v>
      </c>
      <c r="G18" s="5">
        <v>44358</v>
      </c>
      <c r="H18" s="4">
        <v>2</v>
      </c>
      <c r="I18" s="4">
        <v>1</v>
      </c>
      <c r="J18" s="4">
        <v>2</v>
      </c>
      <c r="K18" s="4" t="s">
        <v>28</v>
      </c>
      <c r="L18" s="4">
        <v>716</v>
      </c>
      <c r="M18" s="4">
        <v>716</v>
      </c>
      <c r="N18" s="4" t="s">
        <v>70</v>
      </c>
      <c r="O18" s="4" t="s">
        <v>30</v>
      </c>
      <c r="P18" s="4" t="s">
        <v>31</v>
      </c>
      <c r="Q18" s="4">
        <v>0</v>
      </c>
      <c r="R18" s="7">
        <v>44357</v>
      </c>
      <c r="S18" s="5">
        <v>44373</v>
      </c>
      <c r="T18" s="4" t="s">
        <v>32</v>
      </c>
      <c r="U18" s="4">
        <v>716</v>
      </c>
      <c r="V18" s="4">
        <v>0</v>
      </c>
      <c r="W18" s="4">
        <v>0</v>
      </c>
      <c r="X18" s="4">
        <v>2152430</v>
      </c>
    </row>
    <row r="19" s="4" customFormat="1" spans="1:24">
      <c r="A19" s="4">
        <v>15546241945</v>
      </c>
      <c r="B19" s="4" t="s">
        <v>24</v>
      </c>
      <c r="C19" s="4" t="s">
        <v>25</v>
      </c>
      <c r="D19" s="4" t="s">
        <v>54</v>
      </c>
      <c r="E19" s="4" t="s">
        <v>41</v>
      </c>
      <c r="F19" s="5">
        <v>44357</v>
      </c>
      <c r="G19" s="5">
        <v>44358</v>
      </c>
      <c r="H19" s="4">
        <v>1</v>
      </c>
      <c r="I19" s="4">
        <v>1</v>
      </c>
      <c r="J19" s="4">
        <v>1</v>
      </c>
      <c r="K19" s="4" t="s">
        <v>28</v>
      </c>
      <c r="L19" s="4">
        <v>399</v>
      </c>
      <c r="M19" s="4">
        <v>399</v>
      </c>
      <c r="N19" s="4" t="s">
        <v>71</v>
      </c>
      <c r="O19" s="4" t="s">
        <v>30</v>
      </c>
      <c r="P19" s="4" t="s">
        <v>31</v>
      </c>
      <c r="Q19" s="4">
        <v>0</v>
      </c>
      <c r="R19" s="7">
        <v>44357</v>
      </c>
      <c r="S19" s="5">
        <v>44373</v>
      </c>
      <c r="T19" s="4" t="s">
        <v>32</v>
      </c>
      <c r="U19" s="4">
        <v>399</v>
      </c>
      <c r="V19" s="4">
        <v>0</v>
      </c>
      <c r="W19" s="4">
        <v>0</v>
      </c>
      <c r="X19" s="4">
        <v>2152433</v>
      </c>
    </row>
    <row r="20" s="4" customFormat="1" spans="1:23">
      <c r="A20" s="4">
        <v>15546216106</v>
      </c>
      <c r="B20" s="4" t="s">
        <v>24</v>
      </c>
      <c r="C20" s="4" t="s">
        <v>72</v>
      </c>
      <c r="D20" s="4" t="s">
        <v>67</v>
      </c>
      <c r="E20" s="4" t="s">
        <v>68</v>
      </c>
      <c r="F20" s="5">
        <v>44357</v>
      </c>
      <c r="G20" s="5">
        <v>44358</v>
      </c>
      <c r="H20" s="4">
        <v>1</v>
      </c>
      <c r="I20" s="4">
        <v>1</v>
      </c>
      <c r="J20" s="4">
        <v>1</v>
      </c>
      <c r="K20" s="4" t="s">
        <v>28</v>
      </c>
      <c r="L20" s="4">
        <v>-168</v>
      </c>
      <c r="M20" s="4">
        <v>-168</v>
      </c>
      <c r="N20" s="4" t="s">
        <v>69</v>
      </c>
      <c r="O20" s="4" t="s">
        <v>30</v>
      </c>
      <c r="P20" s="4" t="s">
        <v>31</v>
      </c>
      <c r="Q20" s="4">
        <v>0</v>
      </c>
      <c r="R20" s="7">
        <v>44357</v>
      </c>
      <c r="S20" s="5">
        <v>44373</v>
      </c>
      <c r="T20" s="4" t="s">
        <v>32</v>
      </c>
      <c r="U20" s="4">
        <v>-168</v>
      </c>
      <c r="V20" s="4">
        <v>0</v>
      </c>
      <c r="W20" s="4">
        <v>0</v>
      </c>
    </row>
    <row r="21" s="4" customFormat="1" spans="1:23">
      <c r="A21" s="4">
        <v>15546332914</v>
      </c>
      <c r="B21" s="4" t="s">
        <v>24</v>
      </c>
      <c r="C21" s="4" t="s">
        <v>25</v>
      </c>
      <c r="D21" s="4" t="s">
        <v>67</v>
      </c>
      <c r="E21" s="4" t="s">
        <v>68</v>
      </c>
      <c r="F21" s="5">
        <v>44357</v>
      </c>
      <c r="G21" s="5">
        <v>44358</v>
      </c>
      <c r="H21" s="4">
        <v>1</v>
      </c>
      <c r="I21" s="4">
        <v>1</v>
      </c>
      <c r="J21" s="4">
        <v>1</v>
      </c>
      <c r="K21" s="4" t="s">
        <v>28</v>
      </c>
      <c r="L21" s="4">
        <v>168</v>
      </c>
      <c r="M21" s="4">
        <v>168</v>
      </c>
      <c r="N21" s="4" t="s">
        <v>69</v>
      </c>
      <c r="O21" s="4" t="s">
        <v>30</v>
      </c>
      <c r="P21" s="4" t="s">
        <v>31</v>
      </c>
      <c r="Q21" s="4">
        <v>0</v>
      </c>
      <c r="R21" s="7">
        <v>44357</v>
      </c>
      <c r="S21" s="5">
        <v>44373</v>
      </c>
      <c r="T21" s="4" t="s">
        <v>32</v>
      </c>
      <c r="U21" s="4">
        <v>168</v>
      </c>
      <c r="V21" s="4">
        <v>0</v>
      </c>
      <c r="W21" s="4">
        <v>0</v>
      </c>
    </row>
    <row r="22" s="4" customFormat="1" spans="1:24">
      <c r="A22" s="4">
        <v>15546360029</v>
      </c>
      <c r="B22" s="4" t="s">
        <v>24</v>
      </c>
      <c r="C22" s="4" t="s">
        <v>25</v>
      </c>
      <c r="D22" s="4" t="s">
        <v>73</v>
      </c>
      <c r="E22" s="4" t="s">
        <v>50</v>
      </c>
      <c r="F22" s="5">
        <v>44357</v>
      </c>
      <c r="G22" s="5">
        <v>44358</v>
      </c>
      <c r="H22" s="4">
        <v>1</v>
      </c>
      <c r="I22" s="4">
        <v>1</v>
      </c>
      <c r="J22" s="4">
        <v>1</v>
      </c>
      <c r="K22" s="4" t="s">
        <v>28</v>
      </c>
      <c r="L22" s="4">
        <v>341.34</v>
      </c>
      <c r="M22" s="4">
        <v>341.34</v>
      </c>
      <c r="N22" s="4" t="s">
        <v>74</v>
      </c>
      <c r="O22" s="4" t="s">
        <v>30</v>
      </c>
      <c r="P22" s="4" t="s">
        <v>31</v>
      </c>
      <c r="Q22" s="4">
        <v>0</v>
      </c>
      <c r="R22" s="7">
        <v>44357</v>
      </c>
      <c r="S22" s="5">
        <v>44373</v>
      </c>
      <c r="T22" s="4" t="s">
        <v>32</v>
      </c>
      <c r="U22" s="4">
        <v>341.34</v>
      </c>
      <c r="V22" s="4">
        <v>0</v>
      </c>
      <c r="W22" s="4">
        <v>0</v>
      </c>
      <c r="X22" s="4">
        <v>2152577</v>
      </c>
    </row>
    <row r="23" s="4" customFormat="1" spans="1:24">
      <c r="A23" s="4">
        <v>15546369582</v>
      </c>
      <c r="B23" s="4" t="s">
        <v>24</v>
      </c>
      <c r="C23" s="4" t="s">
        <v>25</v>
      </c>
      <c r="D23" s="4" t="s">
        <v>64</v>
      </c>
      <c r="E23" s="4" t="s">
        <v>75</v>
      </c>
      <c r="F23" s="5">
        <v>44357</v>
      </c>
      <c r="G23" s="5">
        <v>44358</v>
      </c>
      <c r="H23" s="4">
        <v>1</v>
      </c>
      <c r="I23" s="4">
        <v>1</v>
      </c>
      <c r="J23" s="4">
        <v>1</v>
      </c>
      <c r="K23" s="4" t="s">
        <v>28</v>
      </c>
      <c r="L23" s="4">
        <v>214.09</v>
      </c>
      <c r="M23" s="4">
        <v>214.09</v>
      </c>
      <c r="N23" s="4" t="s">
        <v>76</v>
      </c>
      <c r="O23" s="4" t="s">
        <v>30</v>
      </c>
      <c r="P23" s="4" t="s">
        <v>31</v>
      </c>
      <c r="Q23" s="4">
        <v>0</v>
      </c>
      <c r="R23" s="7">
        <v>44357</v>
      </c>
      <c r="S23" s="5">
        <v>44373</v>
      </c>
      <c r="T23" s="4" t="s">
        <v>32</v>
      </c>
      <c r="U23" s="4">
        <v>214.09</v>
      </c>
      <c r="V23" s="4">
        <v>0</v>
      </c>
      <c r="W23" s="4">
        <v>0</v>
      </c>
      <c r="X23" s="4">
        <v>2152588</v>
      </c>
    </row>
    <row r="24" s="4" customFormat="1" spans="1:23">
      <c r="A24" s="4">
        <v>15546387237</v>
      </c>
      <c r="B24" s="4" t="s">
        <v>24</v>
      </c>
      <c r="C24" s="4" t="s">
        <v>25</v>
      </c>
      <c r="D24" s="4" t="s">
        <v>67</v>
      </c>
      <c r="E24" s="4" t="s">
        <v>68</v>
      </c>
      <c r="F24" s="5">
        <v>44357</v>
      </c>
      <c r="G24" s="5">
        <v>44358</v>
      </c>
      <c r="H24" s="4">
        <v>1</v>
      </c>
      <c r="I24" s="4">
        <v>1</v>
      </c>
      <c r="J24" s="4">
        <v>1</v>
      </c>
      <c r="K24" s="4" t="s">
        <v>28</v>
      </c>
      <c r="L24" s="4">
        <v>168</v>
      </c>
      <c r="M24" s="4">
        <v>168</v>
      </c>
      <c r="N24" s="4" t="s">
        <v>69</v>
      </c>
      <c r="O24" s="4" t="s">
        <v>30</v>
      </c>
      <c r="P24" s="4" t="s">
        <v>31</v>
      </c>
      <c r="Q24" s="4">
        <v>0</v>
      </c>
      <c r="R24" s="7">
        <v>44357</v>
      </c>
      <c r="S24" s="5">
        <v>44373</v>
      </c>
      <c r="T24" s="4" t="s">
        <v>32</v>
      </c>
      <c r="U24" s="4">
        <v>168</v>
      </c>
      <c r="V24" s="4">
        <v>0</v>
      </c>
      <c r="W24" s="4">
        <v>0</v>
      </c>
    </row>
    <row r="25" s="4" customFormat="1" spans="1:23">
      <c r="A25" s="4">
        <v>15546393729</v>
      </c>
      <c r="B25" s="4" t="s">
        <v>24</v>
      </c>
      <c r="C25" s="4" t="s">
        <v>25</v>
      </c>
      <c r="D25" s="4" t="s">
        <v>67</v>
      </c>
      <c r="E25" s="4" t="s">
        <v>68</v>
      </c>
      <c r="F25" s="5">
        <v>44357</v>
      </c>
      <c r="G25" s="5">
        <v>44358</v>
      </c>
      <c r="H25" s="4">
        <v>1</v>
      </c>
      <c r="I25" s="4">
        <v>1</v>
      </c>
      <c r="J25" s="4">
        <v>1</v>
      </c>
      <c r="K25" s="4" t="s">
        <v>28</v>
      </c>
      <c r="L25" s="4">
        <v>168</v>
      </c>
      <c r="M25" s="4">
        <v>168</v>
      </c>
      <c r="N25" s="4" t="s">
        <v>77</v>
      </c>
      <c r="O25" s="4" t="s">
        <v>30</v>
      </c>
      <c r="P25" s="4" t="s">
        <v>31</v>
      </c>
      <c r="Q25" s="4">
        <v>0</v>
      </c>
      <c r="R25" s="7">
        <v>44357</v>
      </c>
      <c r="S25" s="5">
        <v>44373</v>
      </c>
      <c r="T25" s="4" t="s">
        <v>32</v>
      </c>
      <c r="U25" s="4">
        <v>168</v>
      </c>
      <c r="V25" s="4">
        <v>0</v>
      </c>
      <c r="W25" s="4">
        <v>0</v>
      </c>
    </row>
    <row r="26" s="4" customFormat="1" spans="1:23">
      <c r="A26" s="4">
        <v>15546393729</v>
      </c>
      <c r="B26" s="4" t="s">
        <v>24</v>
      </c>
      <c r="C26" s="4" t="s">
        <v>72</v>
      </c>
      <c r="D26" s="4" t="s">
        <v>67</v>
      </c>
      <c r="E26" s="4" t="s">
        <v>68</v>
      </c>
      <c r="F26" s="5">
        <v>44357</v>
      </c>
      <c r="G26" s="5">
        <v>44358</v>
      </c>
      <c r="H26" s="4">
        <v>1</v>
      </c>
      <c r="I26" s="4">
        <v>1</v>
      </c>
      <c r="J26" s="4">
        <v>1</v>
      </c>
      <c r="K26" s="4" t="s">
        <v>28</v>
      </c>
      <c r="L26" s="4">
        <v>-168</v>
      </c>
      <c r="M26" s="4">
        <v>-168</v>
      </c>
      <c r="N26" s="4" t="s">
        <v>77</v>
      </c>
      <c r="O26" s="4" t="s">
        <v>30</v>
      </c>
      <c r="P26" s="4" t="s">
        <v>31</v>
      </c>
      <c r="Q26" s="4">
        <v>0</v>
      </c>
      <c r="R26" s="7">
        <v>44357</v>
      </c>
      <c r="S26" s="5">
        <v>44373</v>
      </c>
      <c r="T26" s="4" t="s">
        <v>32</v>
      </c>
      <c r="U26" s="4">
        <v>-168</v>
      </c>
      <c r="V26" s="4">
        <v>0</v>
      </c>
      <c r="W26" s="4">
        <v>0</v>
      </c>
    </row>
    <row r="27" s="4" customFormat="1" spans="1:23">
      <c r="A27" s="4">
        <v>15546387237</v>
      </c>
      <c r="B27" s="4" t="s">
        <v>24</v>
      </c>
      <c r="C27" s="4" t="s">
        <v>72</v>
      </c>
      <c r="D27" s="4" t="s">
        <v>67</v>
      </c>
      <c r="E27" s="4" t="s">
        <v>68</v>
      </c>
      <c r="F27" s="5">
        <v>44357</v>
      </c>
      <c r="G27" s="5">
        <v>44358</v>
      </c>
      <c r="H27" s="4">
        <v>1</v>
      </c>
      <c r="I27" s="4">
        <v>1</v>
      </c>
      <c r="J27" s="4">
        <v>1</v>
      </c>
      <c r="K27" s="4" t="s">
        <v>28</v>
      </c>
      <c r="L27" s="4">
        <v>-168</v>
      </c>
      <c r="M27" s="4">
        <v>-168</v>
      </c>
      <c r="N27" s="4" t="s">
        <v>69</v>
      </c>
      <c r="O27" s="4" t="s">
        <v>30</v>
      </c>
      <c r="P27" s="4" t="s">
        <v>31</v>
      </c>
      <c r="Q27" s="4">
        <v>0</v>
      </c>
      <c r="R27" s="7">
        <v>44357</v>
      </c>
      <c r="S27" s="5">
        <v>44373</v>
      </c>
      <c r="T27" s="4" t="s">
        <v>32</v>
      </c>
      <c r="U27" s="4">
        <v>-168</v>
      </c>
      <c r="V27" s="4">
        <v>0</v>
      </c>
      <c r="W27" s="4">
        <v>0</v>
      </c>
    </row>
    <row r="28" s="4" customFormat="1" spans="1:23">
      <c r="A28" s="4">
        <v>15546397581</v>
      </c>
      <c r="B28" s="4" t="s">
        <v>24</v>
      </c>
      <c r="C28" s="4" t="s">
        <v>25</v>
      </c>
      <c r="D28" s="4" t="s">
        <v>67</v>
      </c>
      <c r="E28" s="4" t="s">
        <v>68</v>
      </c>
      <c r="F28" s="5">
        <v>44357</v>
      </c>
      <c r="G28" s="5">
        <v>44358</v>
      </c>
      <c r="H28" s="4">
        <v>1</v>
      </c>
      <c r="I28" s="4">
        <v>1</v>
      </c>
      <c r="J28" s="4">
        <v>1</v>
      </c>
      <c r="K28" s="4" t="s">
        <v>28</v>
      </c>
      <c r="L28" s="4">
        <v>168</v>
      </c>
      <c r="M28" s="4">
        <v>168</v>
      </c>
      <c r="N28" s="4" t="s">
        <v>77</v>
      </c>
      <c r="O28" s="4" t="s">
        <v>30</v>
      </c>
      <c r="P28" s="4" t="s">
        <v>31</v>
      </c>
      <c r="Q28" s="4">
        <v>0</v>
      </c>
      <c r="R28" s="7">
        <v>44357</v>
      </c>
      <c r="S28" s="5">
        <v>44373</v>
      </c>
      <c r="T28" s="4" t="s">
        <v>32</v>
      </c>
      <c r="U28" s="4">
        <v>168</v>
      </c>
      <c r="V28" s="4">
        <v>0</v>
      </c>
      <c r="W28" s="4">
        <v>0</v>
      </c>
    </row>
    <row r="29" s="4" customFormat="1" spans="1:23">
      <c r="A29" s="4">
        <v>15546397581</v>
      </c>
      <c r="B29" s="4" t="s">
        <v>24</v>
      </c>
      <c r="C29" s="4" t="s">
        <v>72</v>
      </c>
      <c r="D29" s="4" t="s">
        <v>67</v>
      </c>
      <c r="E29" s="4" t="s">
        <v>68</v>
      </c>
      <c r="F29" s="5">
        <v>44357</v>
      </c>
      <c r="G29" s="5">
        <v>44358</v>
      </c>
      <c r="H29" s="4">
        <v>1</v>
      </c>
      <c r="I29" s="4">
        <v>1</v>
      </c>
      <c r="J29" s="4">
        <v>1</v>
      </c>
      <c r="K29" s="4" t="s">
        <v>28</v>
      </c>
      <c r="L29" s="4">
        <v>-168</v>
      </c>
      <c r="M29" s="4">
        <v>-168</v>
      </c>
      <c r="N29" s="4" t="s">
        <v>77</v>
      </c>
      <c r="O29" s="4" t="s">
        <v>30</v>
      </c>
      <c r="P29" s="4" t="s">
        <v>31</v>
      </c>
      <c r="Q29" s="4">
        <v>0</v>
      </c>
      <c r="R29" s="7">
        <v>44357</v>
      </c>
      <c r="S29" s="5">
        <v>44373</v>
      </c>
      <c r="T29" s="4" t="s">
        <v>32</v>
      </c>
      <c r="U29" s="4">
        <v>-168</v>
      </c>
      <c r="V29" s="4">
        <v>0</v>
      </c>
      <c r="W29" s="4">
        <v>0</v>
      </c>
    </row>
    <row r="30" s="4" customFormat="1" spans="1:23">
      <c r="A30" s="4">
        <v>15546409660</v>
      </c>
      <c r="B30" s="4" t="s">
        <v>24</v>
      </c>
      <c r="C30" s="4" t="s">
        <v>25</v>
      </c>
      <c r="D30" s="4" t="s">
        <v>67</v>
      </c>
      <c r="E30" s="4" t="s">
        <v>68</v>
      </c>
      <c r="F30" s="5">
        <v>44357</v>
      </c>
      <c r="G30" s="5">
        <v>44358</v>
      </c>
      <c r="H30" s="4">
        <v>1</v>
      </c>
      <c r="I30" s="4">
        <v>1</v>
      </c>
      <c r="J30" s="4">
        <v>1</v>
      </c>
      <c r="K30" s="4" t="s">
        <v>28</v>
      </c>
      <c r="L30" s="4">
        <v>168</v>
      </c>
      <c r="M30" s="4">
        <v>168</v>
      </c>
      <c r="N30" s="4" t="s">
        <v>78</v>
      </c>
      <c r="O30" s="4" t="s">
        <v>30</v>
      </c>
      <c r="P30" s="4" t="s">
        <v>31</v>
      </c>
      <c r="Q30" s="4">
        <v>0</v>
      </c>
      <c r="R30" s="7">
        <v>44357</v>
      </c>
      <c r="S30" s="5">
        <v>44373</v>
      </c>
      <c r="T30" s="4" t="s">
        <v>32</v>
      </c>
      <c r="U30" s="4">
        <v>168</v>
      </c>
      <c r="V30" s="4">
        <v>0</v>
      </c>
      <c r="W30" s="4">
        <v>0</v>
      </c>
    </row>
    <row r="31" s="4" customFormat="1" spans="1:23">
      <c r="A31" s="4">
        <v>15546409660</v>
      </c>
      <c r="B31" s="4" t="s">
        <v>24</v>
      </c>
      <c r="C31" s="4" t="s">
        <v>72</v>
      </c>
      <c r="D31" s="4" t="s">
        <v>67</v>
      </c>
      <c r="E31" s="4" t="s">
        <v>68</v>
      </c>
      <c r="F31" s="5">
        <v>44357</v>
      </c>
      <c r="G31" s="5">
        <v>44358</v>
      </c>
      <c r="H31" s="4">
        <v>1</v>
      </c>
      <c r="I31" s="4">
        <v>1</v>
      </c>
      <c r="J31" s="4">
        <v>1</v>
      </c>
      <c r="K31" s="4" t="s">
        <v>28</v>
      </c>
      <c r="L31" s="4">
        <v>-168</v>
      </c>
      <c r="M31" s="4">
        <v>-168</v>
      </c>
      <c r="N31" s="4" t="s">
        <v>78</v>
      </c>
      <c r="O31" s="4" t="s">
        <v>30</v>
      </c>
      <c r="P31" s="4" t="s">
        <v>31</v>
      </c>
      <c r="Q31" s="4">
        <v>0</v>
      </c>
      <c r="R31" s="7">
        <v>44357</v>
      </c>
      <c r="S31" s="5">
        <v>44373</v>
      </c>
      <c r="T31" s="4" t="s">
        <v>32</v>
      </c>
      <c r="U31" s="4">
        <v>-168</v>
      </c>
      <c r="V31" s="4">
        <v>0</v>
      </c>
      <c r="W31" s="4">
        <v>0</v>
      </c>
    </row>
    <row r="32" s="4" customFormat="1" spans="1:23">
      <c r="A32" s="4">
        <v>15546332914</v>
      </c>
      <c r="B32" s="4" t="s">
        <v>24</v>
      </c>
      <c r="C32" s="4" t="s">
        <v>72</v>
      </c>
      <c r="D32" s="4" t="s">
        <v>67</v>
      </c>
      <c r="E32" s="4" t="s">
        <v>68</v>
      </c>
      <c r="F32" s="5">
        <v>44357</v>
      </c>
      <c r="G32" s="5">
        <v>44358</v>
      </c>
      <c r="H32" s="4">
        <v>1</v>
      </c>
      <c r="I32" s="4">
        <v>1</v>
      </c>
      <c r="J32" s="4">
        <v>1</v>
      </c>
      <c r="K32" s="4" t="s">
        <v>28</v>
      </c>
      <c r="L32" s="4">
        <v>-168</v>
      </c>
      <c r="M32" s="4">
        <v>-168</v>
      </c>
      <c r="N32" s="4" t="s">
        <v>69</v>
      </c>
      <c r="O32" s="4" t="s">
        <v>30</v>
      </c>
      <c r="P32" s="4" t="s">
        <v>31</v>
      </c>
      <c r="Q32" s="4">
        <v>0</v>
      </c>
      <c r="R32" s="7">
        <v>44357</v>
      </c>
      <c r="S32" s="5">
        <v>44373</v>
      </c>
      <c r="T32" s="4" t="s">
        <v>32</v>
      </c>
      <c r="U32" s="4">
        <v>-168</v>
      </c>
      <c r="V32" s="4">
        <v>0</v>
      </c>
      <c r="W32" s="4">
        <v>0</v>
      </c>
    </row>
    <row r="33" s="4" customFormat="1" spans="1:23">
      <c r="A33" s="4">
        <v>15546440455</v>
      </c>
      <c r="B33" s="4" t="s">
        <v>24</v>
      </c>
      <c r="C33" s="4" t="s">
        <v>25</v>
      </c>
      <c r="D33" s="4" t="s">
        <v>79</v>
      </c>
      <c r="E33" s="4" t="s">
        <v>80</v>
      </c>
      <c r="F33" s="5">
        <v>44357</v>
      </c>
      <c r="G33" s="5">
        <v>44358</v>
      </c>
      <c r="H33" s="4">
        <v>1</v>
      </c>
      <c r="I33" s="4">
        <v>1</v>
      </c>
      <c r="J33" s="4">
        <v>1</v>
      </c>
      <c r="K33" s="4" t="s">
        <v>28</v>
      </c>
      <c r="L33" s="4">
        <v>240</v>
      </c>
      <c r="M33" s="4">
        <v>240</v>
      </c>
      <c r="N33" s="4" t="s">
        <v>81</v>
      </c>
      <c r="O33" s="4" t="s">
        <v>30</v>
      </c>
      <c r="P33" s="4" t="s">
        <v>31</v>
      </c>
      <c r="Q33" s="4">
        <v>0</v>
      </c>
      <c r="R33" s="7">
        <v>44357</v>
      </c>
      <c r="S33" s="5">
        <v>44373</v>
      </c>
      <c r="T33" s="4" t="s">
        <v>32</v>
      </c>
      <c r="U33" s="4">
        <v>240</v>
      </c>
      <c r="V33" s="4">
        <v>0</v>
      </c>
      <c r="W33" s="4">
        <v>0</v>
      </c>
    </row>
    <row r="34" s="4" customFormat="1" spans="1:23">
      <c r="A34" s="4">
        <v>15546440455</v>
      </c>
      <c r="B34" s="4" t="s">
        <v>24</v>
      </c>
      <c r="C34" s="4" t="s">
        <v>72</v>
      </c>
      <c r="D34" s="4" t="s">
        <v>79</v>
      </c>
      <c r="E34" s="4" t="s">
        <v>80</v>
      </c>
      <c r="F34" s="5">
        <v>44357</v>
      </c>
      <c r="G34" s="5">
        <v>44358</v>
      </c>
      <c r="H34" s="4">
        <v>1</v>
      </c>
      <c r="I34" s="4">
        <v>1</v>
      </c>
      <c r="J34" s="4">
        <v>1</v>
      </c>
      <c r="K34" s="4" t="s">
        <v>28</v>
      </c>
      <c r="L34" s="4">
        <v>-240</v>
      </c>
      <c r="M34" s="4">
        <v>-240</v>
      </c>
      <c r="N34" s="4" t="s">
        <v>81</v>
      </c>
      <c r="O34" s="4" t="s">
        <v>30</v>
      </c>
      <c r="P34" s="4" t="s">
        <v>31</v>
      </c>
      <c r="Q34" s="4">
        <v>0</v>
      </c>
      <c r="R34" s="7">
        <v>44357</v>
      </c>
      <c r="S34" s="5">
        <v>44373</v>
      </c>
      <c r="T34" s="4" t="s">
        <v>32</v>
      </c>
      <c r="U34" s="4">
        <v>-240</v>
      </c>
      <c r="V34" s="4">
        <v>0</v>
      </c>
      <c r="W34" s="4">
        <v>0</v>
      </c>
    </row>
    <row r="35" s="4" customFormat="1" spans="1:24">
      <c r="A35" s="4">
        <v>15546509042</v>
      </c>
      <c r="B35" s="4" t="s">
        <v>24</v>
      </c>
      <c r="C35" s="4" t="s">
        <v>25</v>
      </c>
      <c r="D35" s="4" t="s">
        <v>54</v>
      </c>
      <c r="E35" s="4" t="s">
        <v>52</v>
      </c>
      <c r="F35" s="5">
        <v>44357</v>
      </c>
      <c r="G35" s="5">
        <v>44358</v>
      </c>
      <c r="H35" s="4">
        <v>1</v>
      </c>
      <c r="I35" s="4">
        <v>1</v>
      </c>
      <c r="J35" s="4">
        <v>1</v>
      </c>
      <c r="K35" s="4" t="s">
        <v>28</v>
      </c>
      <c r="L35" s="4">
        <v>358</v>
      </c>
      <c r="M35" s="4">
        <v>358</v>
      </c>
      <c r="N35" s="4" t="s">
        <v>82</v>
      </c>
      <c r="O35" s="4" t="s">
        <v>30</v>
      </c>
      <c r="P35" s="4" t="s">
        <v>31</v>
      </c>
      <c r="Q35" s="4">
        <v>0</v>
      </c>
      <c r="R35" s="7">
        <v>44357</v>
      </c>
      <c r="S35" s="5">
        <v>44373</v>
      </c>
      <c r="T35" s="4" t="s">
        <v>32</v>
      </c>
      <c r="U35" s="4">
        <v>358</v>
      </c>
      <c r="V35" s="4">
        <v>0</v>
      </c>
      <c r="W35" s="4">
        <v>0</v>
      </c>
      <c r="X35" s="4">
        <v>2152741</v>
      </c>
    </row>
    <row r="36" s="4" customFormat="1" spans="1:24">
      <c r="A36" s="4">
        <v>15546559359</v>
      </c>
      <c r="B36" s="4" t="s">
        <v>24</v>
      </c>
      <c r="C36" s="4" t="s">
        <v>25</v>
      </c>
      <c r="D36" s="4" t="s">
        <v>54</v>
      </c>
      <c r="E36" s="4" t="s">
        <v>52</v>
      </c>
      <c r="F36" s="5">
        <v>44357</v>
      </c>
      <c r="G36" s="5">
        <v>44358</v>
      </c>
      <c r="H36" s="4">
        <v>1</v>
      </c>
      <c r="I36" s="4">
        <v>1</v>
      </c>
      <c r="J36" s="4">
        <v>1</v>
      </c>
      <c r="K36" s="4" t="s">
        <v>28</v>
      </c>
      <c r="L36" s="4">
        <v>358</v>
      </c>
      <c r="M36" s="4">
        <v>358</v>
      </c>
      <c r="N36" s="4" t="s">
        <v>83</v>
      </c>
      <c r="O36" s="4" t="s">
        <v>30</v>
      </c>
      <c r="P36" s="4" t="s">
        <v>31</v>
      </c>
      <c r="Q36" s="4">
        <v>0</v>
      </c>
      <c r="R36" s="7">
        <v>44357</v>
      </c>
      <c r="S36" s="5">
        <v>44373</v>
      </c>
      <c r="T36" s="4" t="s">
        <v>32</v>
      </c>
      <c r="U36" s="4">
        <v>358</v>
      </c>
      <c r="V36" s="4">
        <v>0</v>
      </c>
      <c r="W36" s="4">
        <v>0</v>
      </c>
      <c r="X36" s="4">
        <v>2152799</v>
      </c>
    </row>
    <row r="37" s="4" customFormat="1" spans="1:24">
      <c r="A37" s="4">
        <v>15546752614</v>
      </c>
      <c r="B37" s="4" t="s">
        <v>24</v>
      </c>
      <c r="C37" s="4" t="s">
        <v>25</v>
      </c>
      <c r="D37" s="4" t="s">
        <v>84</v>
      </c>
      <c r="E37" s="4" t="s">
        <v>85</v>
      </c>
      <c r="F37" s="5">
        <v>44357</v>
      </c>
      <c r="G37" s="5">
        <v>44358</v>
      </c>
      <c r="H37" s="4">
        <v>1</v>
      </c>
      <c r="I37" s="4">
        <v>1</v>
      </c>
      <c r="J37" s="4">
        <v>1</v>
      </c>
      <c r="K37" s="4" t="s">
        <v>28</v>
      </c>
      <c r="L37" s="4">
        <v>263.58</v>
      </c>
      <c r="M37" s="4">
        <v>263.58</v>
      </c>
      <c r="N37" s="4" t="s">
        <v>86</v>
      </c>
      <c r="O37" s="4" t="s">
        <v>30</v>
      </c>
      <c r="P37" s="4" t="s">
        <v>31</v>
      </c>
      <c r="Q37" s="4">
        <v>0</v>
      </c>
      <c r="R37" s="7">
        <v>44357</v>
      </c>
      <c r="S37" s="5">
        <v>44373</v>
      </c>
      <c r="T37" s="4" t="s">
        <v>32</v>
      </c>
      <c r="U37" s="4">
        <v>263.58</v>
      </c>
      <c r="V37" s="4">
        <v>0</v>
      </c>
      <c r="W37" s="4">
        <v>0</v>
      </c>
      <c r="X37" s="4">
        <v>2153037</v>
      </c>
    </row>
    <row r="38" s="4" customFormat="1" spans="1:24">
      <c r="A38" s="4">
        <v>15546866747</v>
      </c>
      <c r="B38" s="4" t="s">
        <v>24</v>
      </c>
      <c r="C38" s="4" t="s">
        <v>25</v>
      </c>
      <c r="D38" s="4" t="s">
        <v>87</v>
      </c>
      <c r="E38" s="4" t="s">
        <v>59</v>
      </c>
      <c r="F38" s="5">
        <v>44357</v>
      </c>
      <c r="G38" s="5">
        <v>44358</v>
      </c>
      <c r="H38" s="4">
        <v>1</v>
      </c>
      <c r="I38" s="4">
        <v>1</v>
      </c>
      <c r="J38" s="4">
        <v>1</v>
      </c>
      <c r="K38" s="4" t="s">
        <v>28</v>
      </c>
      <c r="L38" s="4">
        <v>250.45</v>
      </c>
      <c r="M38" s="4">
        <v>250.45</v>
      </c>
      <c r="N38" s="4" t="s">
        <v>88</v>
      </c>
      <c r="O38" s="4" t="s">
        <v>30</v>
      </c>
      <c r="P38" s="4" t="s">
        <v>31</v>
      </c>
      <c r="Q38" s="4">
        <v>0</v>
      </c>
      <c r="R38" s="7">
        <v>44357</v>
      </c>
      <c r="S38" s="5">
        <v>44373</v>
      </c>
      <c r="T38" s="4" t="s">
        <v>32</v>
      </c>
      <c r="U38" s="4">
        <v>250.45</v>
      </c>
      <c r="V38" s="4">
        <v>0</v>
      </c>
      <c r="W38" s="4">
        <v>0</v>
      </c>
      <c r="X38" s="4">
        <v>2153190</v>
      </c>
    </row>
    <row r="39" s="4" customFormat="1" spans="1:24">
      <c r="A39" s="4">
        <v>15546169249</v>
      </c>
      <c r="B39" s="4" t="s">
        <v>24</v>
      </c>
      <c r="C39" s="4" t="s">
        <v>72</v>
      </c>
      <c r="D39" s="4" t="s">
        <v>64</v>
      </c>
      <c r="E39" s="4" t="s">
        <v>65</v>
      </c>
      <c r="F39" s="5">
        <v>44357</v>
      </c>
      <c r="G39" s="5">
        <v>44358</v>
      </c>
      <c r="H39" s="4">
        <v>1</v>
      </c>
      <c r="I39" s="4">
        <v>1</v>
      </c>
      <c r="J39" s="4">
        <v>1</v>
      </c>
      <c r="K39" s="4" t="s">
        <v>28</v>
      </c>
      <c r="L39" s="4">
        <v>-223.68</v>
      </c>
      <c r="M39" s="4">
        <v>-223.68</v>
      </c>
      <c r="N39" s="4" t="s">
        <v>66</v>
      </c>
      <c r="O39" s="4" t="s">
        <v>30</v>
      </c>
      <c r="P39" s="4" t="s">
        <v>31</v>
      </c>
      <c r="Q39" s="4">
        <v>0</v>
      </c>
      <c r="R39" s="7">
        <v>44357</v>
      </c>
      <c r="S39" s="5">
        <v>44373</v>
      </c>
      <c r="T39" s="4" t="s">
        <v>32</v>
      </c>
      <c r="U39" s="4">
        <v>-223.68</v>
      </c>
      <c r="V39" s="4">
        <v>0</v>
      </c>
      <c r="W39" s="4">
        <v>0</v>
      </c>
      <c r="X39" s="4">
        <v>2152355</v>
      </c>
    </row>
    <row r="40" s="4" customFormat="1" spans="1:24">
      <c r="A40" s="4">
        <v>15529013469</v>
      </c>
      <c r="B40" s="4" t="s">
        <v>24</v>
      </c>
      <c r="C40" s="4" t="s">
        <v>89</v>
      </c>
      <c r="D40" s="4" t="s">
        <v>40</v>
      </c>
      <c r="E40" s="4" t="s">
        <v>52</v>
      </c>
      <c r="F40" s="5">
        <v>44354</v>
      </c>
      <c r="G40" s="5">
        <v>44356</v>
      </c>
      <c r="H40" s="4">
        <v>1</v>
      </c>
      <c r="I40" s="4">
        <v>2</v>
      </c>
      <c r="J40" s="4">
        <v>2</v>
      </c>
      <c r="K40" s="4" t="s">
        <v>28</v>
      </c>
      <c r="L40" s="4">
        <v>-462</v>
      </c>
      <c r="M40" s="4">
        <v>-462</v>
      </c>
      <c r="N40" s="4" t="s">
        <v>90</v>
      </c>
      <c r="O40" s="4" t="s">
        <v>30</v>
      </c>
      <c r="P40" s="4" t="s">
        <v>31</v>
      </c>
      <c r="Q40" s="4">
        <v>0</v>
      </c>
      <c r="R40" s="7">
        <v>44352</v>
      </c>
      <c r="S40" s="5">
        <v>44373</v>
      </c>
      <c r="T40" s="4" t="s">
        <v>32</v>
      </c>
      <c r="U40" s="4">
        <v>-462</v>
      </c>
      <c r="V40" s="4">
        <v>0</v>
      </c>
      <c r="W40" s="4">
        <v>0</v>
      </c>
      <c r="X40" s="4">
        <v>2146178</v>
      </c>
    </row>
    <row r="41" s="4" customFormat="1" spans="1:24">
      <c r="A41" s="4">
        <v>15047875986</v>
      </c>
      <c r="B41" s="4" t="s">
        <v>24</v>
      </c>
      <c r="C41" s="4" t="s">
        <v>91</v>
      </c>
      <c r="D41" s="4" t="s">
        <v>92</v>
      </c>
      <c r="E41" s="4" t="s">
        <v>93</v>
      </c>
      <c r="F41" s="5">
        <v>44317</v>
      </c>
      <c r="G41" s="5">
        <v>44319</v>
      </c>
      <c r="H41" s="4">
        <v>2</v>
      </c>
      <c r="I41" s="4">
        <v>2</v>
      </c>
      <c r="J41" s="4">
        <v>4</v>
      </c>
      <c r="K41" s="4" t="s">
        <v>28</v>
      </c>
      <c r="L41" s="4">
        <v>-6786</v>
      </c>
      <c r="M41" s="4">
        <v>-6786</v>
      </c>
      <c r="N41" s="4" t="s">
        <v>94</v>
      </c>
      <c r="O41" s="4" t="s">
        <v>30</v>
      </c>
      <c r="P41" s="4" t="s">
        <v>31</v>
      </c>
      <c r="Q41" s="4">
        <v>0</v>
      </c>
      <c r="R41" s="7">
        <v>44316</v>
      </c>
      <c r="S41" s="5">
        <v>44373</v>
      </c>
      <c r="U41" s="4">
        <v>0</v>
      </c>
      <c r="V41" s="4">
        <v>0</v>
      </c>
      <c r="W41" s="4">
        <v>0</v>
      </c>
      <c r="X41" s="4">
        <v>2092134</v>
      </c>
    </row>
    <row r="42" s="4" customFormat="1" spans="1:24">
      <c r="A42" s="4">
        <v>15086736683</v>
      </c>
      <c r="B42" s="4" t="s">
        <v>24</v>
      </c>
      <c r="C42" s="4" t="s">
        <v>91</v>
      </c>
      <c r="D42" s="4" t="s">
        <v>92</v>
      </c>
      <c r="E42" s="4" t="s">
        <v>95</v>
      </c>
      <c r="F42" s="5">
        <v>44319</v>
      </c>
      <c r="G42" s="5">
        <v>44320</v>
      </c>
      <c r="H42" s="4">
        <v>1</v>
      </c>
      <c r="I42" s="4">
        <v>1</v>
      </c>
      <c r="J42" s="4">
        <v>1</v>
      </c>
      <c r="K42" s="4" t="s">
        <v>28</v>
      </c>
      <c r="L42" s="4">
        <v>-1998</v>
      </c>
      <c r="M42" s="4">
        <v>-1998</v>
      </c>
      <c r="N42" s="4" t="s">
        <v>96</v>
      </c>
      <c r="O42" s="4" t="s">
        <v>30</v>
      </c>
      <c r="P42" s="4" t="s">
        <v>31</v>
      </c>
      <c r="Q42" s="4">
        <v>0</v>
      </c>
      <c r="R42" s="7">
        <v>44319</v>
      </c>
      <c r="S42" s="5">
        <v>44373</v>
      </c>
      <c r="U42" s="4">
        <v>0</v>
      </c>
      <c r="V42" s="4">
        <v>0</v>
      </c>
      <c r="W42" s="4">
        <v>0</v>
      </c>
      <c r="X42" s="4">
        <v>2097689</v>
      </c>
    </row>
    <row r="43" s="4" customFormat="1" spans="1:24">
      <c r="A43" s="4">
        <v>15536411411</v>
      </c>
      <c r="B43" s="4" t="s">
        <v>24</v>
      </c>
      <c r="C43" s="4" t="s">
        <v>25</v>
      </c>
      <c r="D43" s="4" t="s">
        <v>97</v>
      </c>
      <c r="E43" s="4" t="s">
        <v>98</v>
      </c>
      <c r="F43" s="5">
        <v>44358</v>
      </c>
      <c r="G43" s="5">
        <v>44359</v>
      </c>
      <c r="H43" s="4">
        <v>1</v>
      </c>
      <c r="I43" s="4">
        <v>1</v>
      </c>
      <c r="J43" s="4">
        <v>1</v>
      </c>
      <c r="K43" s="4" t="s">
        <v>28</v>
      </c>
      <c r="L43" s="4">
        <v>110.48</v>
      </c>
      <c r="M43" s="4">
        <v>110.48</v>
      </c>
      <c r="N43" s="4" t="s">
        <v>99</v>
      </c>
      <c r="O43" s="4" t="s">
        <v>100</v>
      </c>
      <c r="P43" s="4" t="s">
        <v>31</v>
      </c>
      <c r="Q43" s="4">
        <v>0</v>
      </c>
      <c r="R43" s="7">
        <v>44353</v>
      </c>
      <c r="S43" s="5">
        <v>44374</v>
      </c>
      <c r="T43" s="4" t="s">
        <v>32</v>
      </c>
      <c r="U43" s="4">
        <v>110.48</v>
      </c>
      <c r="V43" s="4">
        <v>0</v>
      </c>
      <c r="W43" s="4">
        <v>0</v>
      </c>
      <c r="X43" s="4">
        <v>2147470</v>
      </c>
    </row>
    <row r="44" s="4" customFormat="1" spans="1:24">
      <c r="A44" s="4">
        <v>15543606948</v>
      </c>
      <c r="B44" s="4" t="s">
        <v>24</v>
      </c>
      <c r="C44" s="4" t="s">
        <v>25</v>
      </c>
      <c r="D44" s="4" t="s">
        <v>54</v>
      </c>
      <c r="E44" s="4" t="s">
        <v>52</v>
      </c>
      <c r="F44" s="5">
        <v>44358</v>
      </c>
      <c r="G44" s="5">
        <v>44359</v>
      </c>
      <c r="H44" s="4">
        <v>1</v>
      </c>
      <c r="I44" s="4">
        <v>1</v>
      </c>
      <c r="J44" s="4">
        <v>1</v>
      </c>
      <c r="K44" s="4" t="s">
        <v>28</v>
      </c>
      <c r="L44" s="4">
        <v>358</v>
      </c>
      <c r="M44" s="4">
        <v>358</v>
      </c>
      <c r="N44" s="4" t="s">
        <v>101</v>
      </c>
      <c r="O44" s="4" t="s">
        <v>100</v>
      </c>
      <c r="P44" s="4" t="s">
        <v>31</v>
      </c>
      <c r="Q44" s="4">
        <v>0</v>
      </c>
      <c r="R44" s="7">
        <v>44356</v>
      </c>
      <c r="S44" s="5">
        <v>44374</v>
      </c>
      <c r="T44" s="4" t="s">
        <v>32</v>
      </c>
      <c r="U44" s="4">
        <v>358</v>
      </c>
      <c r="V44" s="4">
        <v>0</v>
      </c>
      <c r="W44" s="4">
        <v>0</v>
      </c>
      <c r="X44" s="4">
        <v>2150398</v>
      </c>
    </row>
    <row r="45" s="4" customFormat="1" spans="1:24">
      <c r="A45" s="4">
        <v>15544678740</v>
      </c>
      <c r="B45" s="4" t="s">
        <v>24</v>
      </c>
      <c r="C45" s="4" t="s">
        <v>25</v>
      </c>
      <c r="D45" s="4" t="s">
        <v>54</v>
      </c>
      <c r="E45" s="4" t="s">
        <v>41</v>
      </c>
      <c r="F45" s="5">
        <v>44358</v>
      </c>
      <c r="G45" s="5">
        <v>44359</v>
      </c>
      <c r="H45" s="4">
        <v>1</v>
      </c>
      <c r="I45" s="4">
        <v>1</v>
      </c>
      <c r="J45" s="4">
        <v>1</v>
      </c>
      <c r="K45" s="4" t="s">
        <v>28</v>
      </c>
      <c r="L45" s="4">
        <v>399</v>
      </c>
      <c r="M45" s="4">
        <v>399</v>
      </c>
      <c r="N45" s="4" t="s">
        <v>102</v>
      </c>
      <c r="O45" s="4" t="s">
        <v>100</v>
      </c>
      <c r="P45" s="4" t="s">
        <v>31</v>
      </c>
      <c r="Q45" s="4">
        <v>0</v>
      </c>
      <c r="R45" s="7">
        <v>44356</v>
      </c>
      <c r="S45" s="5">
        <v>44374</v>
      </c>
      <c r="T45" s="4" t="s">
        <v>32</v>
      </c>
      <c r="U45" s="4">
        <v>399</v>
      </c>
      <c r="V45" s="4">
        <v>0</v>
      </c>
      <c r="W45" s="4">
        <v>0</v>
      </c>
      <c r="X45" s="4">
        <v>2151057</v>
      </c>
    </row>
    <row r="46" s="4" customFormat="1" spans="1:24">
      <c r="A46" s="4">
        <v>15545186358</v>
      </c>
      <c r="B46" s="4" t="s">
        <v>24</v>
      </c>
      <c r="C46" s="4" t="s">
        <v>25</v>
      </c>
      <c r="D46" s="4" t="s">
        <v>97</v>
      </c>
      <c r="E46" s="4" t="s">
        <v>103</v>
      </c>
      <c r="F46" s="5">
        <v>44358</v>
      </c>
      <c r="G46" s="5">
        <v>44359</v>
      </c>
      <c r="H46" s="4">
        <v>1</v>
      </c>
      <c r="I46" s="4">
        <v>1</v>
      </c>
      <c r="J46" s="4">
        <v>1</v>
      </c>
      <c r="K46" s="4" t="s">
        <v>28</v>
      </c>
      <c r="L46" s="4">
        <v>187.64</v>
      </c>
      <c r="M46" s="4">
        <v>187.64</v>
      </c>
      <c r="N46" s="4" t="s">
        <v>104</v>
      </c>
      <c r="O46" s="4" t="s">
        <v>100</v>
      </c>
      <c r="P46" s="4" t="s">
        <v>31</v>
      </c>
      <c r="Q46" s="4">
        <v>0</v>
      </c>
      <c r="R46" s="7">
        <v>44356</v>
      </c>
      <c r="S46" s="5">
        <v>44374</v>
      </c>
      <c r="T46" s="4" t="s">
        <v>32</v>
      </c>
      <c r="U46" s="4">
        <v>187.64</v>
      </c>
      <c r="V46" s="4">
        <v>0</v>
      </c>
      <c r="W46" s="4">
        <v>0</v>
      </c>
      <c r="X46" s="4">
        <v>2151377</v>
      </c>
    </row>
    <row r="47" s="4" customFormat="1" spans="1:24">
      <c r="A47" s="4">
        <v>15544040122</v>
      </c>
      <c r="B47" s="4" t="s">
        <v>24</v>
      </c>
      <c r="C47" s="4" t="s">
        <v>25</v>
      </c>
      <c r="D47" s="4" t="s">
        <v>54</v>
      </c>
      <c r="E47" s="4" t="s">
        <v>52</v>
      </c>
      <c r="F47" s="5">
        <v>44358</v>
      </c>
      <c r="G47" s="5">
        <v>44359</v>
      </c>
      <c r="H47" s="4">
        <v>1</v>
      </c>
      <c r="I47" s="4">
        <v>1</v>
      </c>
      <c r="J47" s="4">
        <v>1</v>
      </c>
      <c r="K47" s="4" t="s">
        <v>28</v>
      </c>
      <c r="L47" s="4">
        <v>358</v>
      </c>
      <c r="M47" s="4">
        <v>358</v>
      </c>
      <c r="N47" s="4" t="s">
        <v>105</v>
      </c>
      <c r="O47" s="4" t="s">
        <v>100</v>
      </c>
      <c r="P47" s="4" t="s">
        <v>31</v>
      </c>
      <c r="Q47" s="4">
        <v>0</v>
      </c>
      <c r="R47" s="7">
        <v>44356</v>
      </c>
      <c r="S47" s="5">
        <v>44374</v>
      </c>
      <c r="T47" s="4" t="s">
        <v>32</v>
      </c>
      <c r="U47" s="4">
        <v>358</v>
      </c>
      <c r="V47" s="4">
        <v>0</v>
      </c>
      <c r="W47" s="4">
        <v>0</v>
      </c>
      <c r="X47" s="4">
        <v>2150689</v>
      </c>
    </row>
    <row r="48" s="4" customFormat="1" spans="1:23">
      <c r="A48" s="4">
        <v>15546691820</v>
      </c>
      <c r="B48" s="4" t="s">
        <v>24</v>
      </c>
      <c r="C48" s="4" t="s">
        <v>25</v>
      </c>
      <c r="D48" s="4" t="s">
        <v>106</v>
      </c>
      <c r="E48" s="4" t="s">
        <v>107</v>
      </c>
      <c r="F48" s="5">
        <v>44358</v>
      </c>
      <c r="G48" s="5">
        <v>44359</v>
      </c>
      <c r="H48" s="4">
        <v>1</v>
      </c>
      <c r="I48" s="4">
        <v>1</v>
      </c>
      <c r="J48" s="4">
        <v>1</v>
      </c>
      <c r="K48" s="4" t="s">
        <v>28</v>
      </c>
      <c r="L48" s="4">
        <v>1517.58</v>
      </c>
      <c r="M48" s="4">
        <v>1517.58</v>
      </c>
      <c r="N48" s="4" t="s">
        <v>108</v>
      </c>
      <c r="O48" s="4" t="s">
        <v>100</v>
      </c>
      <c r="P48" s="4" t="s">
        <v>31</v>
      </c>
      <c r="Q48" s="4">
        <v>0</v>
      </c>
      <c r="R48" s="7">
        <v>44357</v>
      </c>
      <c r="S48" s="5">
        <v>44374</v>
      </c>
      <c r="T48" s="4" t="s">
        <v>32</v>
      </c>
      <c r="U48" s="4">
        <v>1517.58</v>
      </c>
      <c r="V48" s="4">
        <v>0</v>
      </c>
      <c r="W48" s="4">
        <v>0</v>
      </c>
    </row>
    <row r="49" s="4" customFormat="1" spans="1:23">
      <c r="A49" s="4">
        <v>15546691820</v>
      </c>
      <c r="B49" s="4" t="s">
        <v>24</v>
      </c>
      <c r="C49" s="4" t="s">
        <v>72</v>
      </c>
      <c r="D49" s="4" t="s">
        <v>106</v>
      </c>
      <c r="E49" s="4" t="s">
        <v>107</v>
      </c>
      <c r="F49" s="5">
        <v>44358</v>
      </c>
      <c r="G49" s="5">
        <v>44359</v>
      </c>
      <c r="H49" s="4">
        <v>1</v>
      </c>
      <c r="I49" s="4">
        <v>1</v>
      </c>
      <c r="J49" s="4">
        <v>1</v>
      </c>
      <c r="K49" s="4" t="s">
        <v>28</v>
      </c>
      <c r="L49" s="4">
        <v>-1517.58</v>
      </c>
      <c r="M49" s="4">
        <v>-1517.58</v>
      </c>
      <c r="N49" s="4" t="s">
        <v>108</v>
      </c>
      <c r="O49" s="4" t="s">
        <v>100</v>
      </c>
      <c r="P49" s="4" t="s">
        <v>31</v>
      </c>
      <c r="Q49" s="4">
        <v>0</v>
      </c>
      <c r="R49" s="7">
        <v>44357</v>
      </c>
      <c r="S49" s="5">
        <v>44374</v>
      </c>
      <c r="T49" s="4" t="s">
        <v>32</v>
      </c>
      <c r="U49" s="4">
        <v>-1517.58</v>
      </c>
      <c r="V49" s="4">
        <v>0</v>
      </c>
      <c r="W49" s="4">
        <v>0</v>
      </c>
    </row>
    <row r="50" s="4" customFormat="1" spans="1:24">
      <c r="A50" s="4">
        <v>15546869940</v>
      </c>
      <c r="B50" s="4" t="s">
        <v>24</v>
      </c>
      <c r="C50" s="4" t="s">
        <v>25</v>
      </c>
      <c r="D50" s="4" t="s">
        <v>109</v>
      </c>
      <c r="E50" s="4" t="s">
        <v>110</v>
      </c>
      <c r="F50" s="5">
        <v>44358</v>
      </c>
      <c r="G50" s="5">
        <v>44359</v>
      </c>
      <c r="H50" s="4">
        <v>1</v>
      </c>
      <c r="I50" s="4">
        <v>1</v>
      </c>
      <c r="J50" s="4">
        <v>1</v>
      </c>
      <c r="K50" s="4" t="s">
        <v>28</v>
      </c>
      <c r="L50" s="4">
        <v>667.73</v>
      </c>
      <c r="M50" s="4">
        <v>667.73</v>
      </c>
      <c r="N50" s="4" t="s">
        <v>111</v>
      </c>
      <c r="O50" s="4" t="s">
        <v>100</v>
      </c>
      <c r="P50" s="4" t="s">
        <v>31</v>
      </c>
      <c r="Q50" s="4">
        <v>0</v>
      </c>
      <c r="R50" s="7">
        <v>44357</v>
      </c>
      <c r="S50" s="5">
        <v>44374</v>
      </c>
      <c r="T50" s="4" t="s">
        <v>32</v>
      </c>
      <c r="U50" s="4">
        <v>667.73</v>
      </c>
      <c r="V50" s="4">
        <v>0</v>
      </c>
      <c r="W50" s="4">
        <v>0</v>
      </c>
      <c r="X50" s="4">
        <v>2153195</v>
      </c>
    </row>
    <row r="51" s="4" customFormat="1" spans="1:24">
      <c r="A51" s="4">
        <v>15546928851</v>
      </c>
      <c r="B51" s="4" t="s">
        <v>24</v>
      </c>
      <c r="C51" s="4" t="s">
        <v>25</v>
      </c>
      <c r="D51" s="4" t="s">
        <v>43</v>
      </c>
      <c r="E51" s="4" t="s">
        <v>112</v>
      </c>
      <c r="F51" s="5">
        <v>44358</v>
      </c>
      <c r="G51" s="5">
        <v>44359</v>
      </c>
      <c r="H51" s="4">
        <v>1</v>
      </c>
      <c r="I51" s="4">
        <v>1</v>
      </c>
      <c r="J51" s="4">
        <v>1</v>
      </c>
      <c r="K51" s="4" t="s">
        <v>28</v>
      </c>
      <c r="L51" s="4">
        <v>290</v>
      </c>
      <c r="M51" s="4">
        <v>290</v>
      </c>
      <c r="N51" s="4" t="s">
        <v>45</v>
      </c>
      <c r="O51" s="4" t="s">
        <v>100</v>
      </c>
      <c r="P51" s="4" t="s">
        <v>31</v>
      </c>
      <c r="Q51" s="4">
        <v>0</v>
      </c>
      <c r="R51" s="7">
        <v>44357</v>
      </c>
      <c r="S51" s="5">
        <v>44374</v>
      </c>
      <c r="T51" s="4" t="s">
        <v>32</v>
      </c>
      <c r="U51" s="4">
        <v>290</v>
      </c>
      <c r="V51" s="4">
        <v>0</v>
      </c>
      <c r="W51" s="4">
        <v>0</v>
      </c>
      <c r="X51" s="4">
        <v>2153277</v>
      </c>
    </row>
    <row r="52" s="4" customFormat="1" spans="1:23">
      <c r="A52" s="4">
        <v>15547135106</v>
      </c>
      <c r="B52" s="4" t="s">
        <v>24</v>
      </c>
      <c r="C52" s="4" t="s">
        <v>25</v>
      </c>
      <c r="D52" s="4" t="s">
        <v>113</v>
      </c>
      <c r="E52" s="4" t="s">
        <v>114</v>
      </c>
      <c r="F52" s="5">
        <v>44358</v>
      </c>
      <c r="G52" s="5">
        <v>44359</v>
      </c>
      <c r="H52" s="4">
        <v>1</v>
      </c>
      <c r="I52" s="4">
        <v>1</v>
      </c>
      <c r="J52" s="4">
        <v>1</v>
      </c>
      <c r="K52" s="4" t="s">
        <v>28</v>
      </c>
      <c r="L52" s="4">
        <v>185</v>
      </c>
      <c r="M52" s="4">
        <v>185</v>
      </c>
      <c r="N52" s="4" t="s">
        <v>115</v>
      </c>
      <c r="O52" s="4" t="s">
        <v>100</v>
      </c>
      <c r="P52" s="4" t="s">
        <v>31</v>
      </c>
      <c r="Q52" s="4">
        <v>0</v>
      </c>
      <c r="R52" s="7">
        <v>44358</v>
      </c>
      <c r="S52" s="5">
        <v>44374</v>
      </c>
      <c r="T52" s="4" t="s">
        <v>32</v>
      </c>
      <c r="U52" s="4">
        <v>185</v>
      </c>
      <c r="V52" s="4">
        <v>0</v>
      </c>
      <c r="W52" s="4">
        <v>0</v>
      </c>
    </row>
    <row r="53" s="4" customFormat="1" spans="1:23">
      <c r="A53" s="4">
        <v>15547135493</v>
      </c>
      <c r="B53" s="4" t="s">
        <v>24</v>
      </c>
      <c r="C53" s="4" t="s">
        <v>25</v>
      </c>
      <c r="D53" s="4" t="s">
        <v>113</v>
      </c>
      <c r="E53" s="4" t="s">
        <v>114</v>
      </c>
      <c r="F53" s="5">
        <v>44358</v>
      </c>
      <c r="G53" s="5">
        <v>44359</v>
      </c>
      <c r="H53" s="4">
        <v>1</v>
      </c>
      <c r="I53" s="4">
        <v>1</v>
      </c>
      <c r="J53" s="4">
        <v>1</v>
      </c>
      <c r="K53" s="4" t="s">
        <v>28</v>
      </c>
      <c r="L53" s="4">
        <v>185</v>
      </c>
      <c r="M53" s="4">
        <v>185</v>
      </c>
      <c r="N53" s="4" t="s">
        <v>115</v>
      </c>
      <c r="O53" s="4" t="s">
        <v>100</v>
      </c>
      <c r="P53" s="4" t="s">
        <v>31</v>
      </c>
      <c r="Q53" s="4">
        <v>0</v>
      </c>
      <c r="R53" s="7">
        <v>44358</v>
      </c>
      <c r="S53" s="5">
        <v>44374</v>
      </c>
      <c r="T53" s="4" t="s">
        <v>32</v>
      </c>
      <c r="U53" s="4">
        <v>185</v>
      </c>
      <c r="V53" s="4">
        <v>0</v>
      </c>
      <c r="W53" s="4">
        <v>0</v>
      </c>
    </row>
    <row r="54" s="4" customFormat="1" spans="1:23">
      <c r="A54" s="4">
        <v>15547135907</v>
      </c>
      <c r="B54" s="4" t="s">
        <v>24</v>
      </c>
      <c r="C54" s="4" t="s">
        <v>25</v>
      </c>
      <c r="D54" s="4" t="s">
        <v>113</v>
      </c>
      <c r="E54" s="4" t="s">
        <v>116</v>
      </c>
      <c r="F54" s="5">
        <v>44358</v>
      </c>
      <c r="G54" s="5">
        <v>44359</v>
      </c>
      <c r="H54" s="4">
        <v>1</v>
      </c>
      <c r="I54" s="4">
        <v>1</v>
      </c>
      <c r="J54" s="4">
        <v>1</v>
      </c>
      <c r="K54" s="4" t="s">
        <v>28</v>
      </c>
      <c r="L54" s="4">
        <v>185</v>
      </c>
      <c r="M54" s="4">
        <v>185</v>
      </c>
      <c r="N54" s="4" t="s">
        <v>115</v>
      </c>
      <c r="O54" s="4" t="s">
        <v>100</v>
      </c>
      <c r="P54" s="4" t="s">
        <v>31</v>
      </c>
      <c r="Q54" s="4">
        <v>0</v>
      </c>
      <c r="R54" s="7">
        <v>44358</v>
      </c>
      <c r="S54" s="5">
        <v>44374</v>
      </c>
      <c r="T54" s="4" t="s">
        <v>32</v>
      </c>
      <c r="U54" s="4">
        <v>185</v>
      </c>
      <c r="V54" s="4">
        <v>0</v>
      </c>
      <c r="W54" s="4">
        <v>0</v>
      </c>
    </row>
    <row r="55" s="4" customFormat="1" spans="1:23">
      <c r="A55" s="4">
        <v>15547136885</v>
      </c>
      <c r="B55" s="4" t="s">
        <v>24</v>
      </c>
      <c r="C55" s="4" t="s">
        <v>25</v>
      </c>
      <c r="D55" s="4" t="s">
        <v>117</v>
      </c>
      <c r="E55" s="4" t="s">
        <v>98</v>
      </c>
      <c r="F55" s="5">
        <v>44358</v>
      </c>
      <c r="G55" s="5">
        <v>44359</v>
      </c>
      <c r="H55" s="4">
        <v>1</v>
      </c>
      <c r="I55" s="4">
        <v>1</v>
      </c>
      <c r="J55" s="4">
        <v>1</v>
      </c>
      <c r="K55" s="4" t="s">
        <v>28</v>
      </c>
      <c r="L55" s="4">
        <v>148.4</v>
      </c>
      <c r="M55" s="4">
        <v>148.4</v>
      </c>
      <c r="N55" s="4" t="s">
        <v>118</v>
      </c>
      <c r="O55" s="4" t="s">
        <v>100</v>
      </c>
      <c r="P55" s="4" t="s">
        <v>31</v>
      </c>
      <c r="Q55" s="4">
        <v>0</v>
      </c>
      <c r="R55" s="7">
        <v>44358</v>
      </c>
      <c r="S55" s="5">
        <v>44374</v>
      </c>
      <c r="T55" s="4" t="s">
        <v>32</v>
      </c>
      <c r="U55" s="4">
        <v>148.4</v>
      </c>
      <c r="V55" s="4">
        <v>0</v>
      </c>
      <c r="W55" s="4">
        <v>0</v>
      </c>
    </row>
    <row r="56" s="4" customFormat="1" spans="1:23">
      <c r="A56" s="4">
        <v>15547136885</v>
      </c>
      <c r="B56" s="4" t="s">
        <v>24</v>
      </c>
      <c r="C56" s="4" t="s">
        <v>72</v>
      </c>
      <c r="D56" s="4" t="s">
        <v>117</v>
      </c>
      <c r="E56" s="4" t="s">
        <v>98</v>
      </c>
      <c r="F56" s="5">
        <v>44358</v>
      </c>
      <c r="G56" s="5">
        <v>44359</v>
      </c>
      <c r="H56" s="4">
        <v>1</v>
      </c>
      <c r="I56" s="4">
        <v>1</v>
      </c>
      <c r="J56" s="4">
        <v>1</v>
      </c>
      <c r="K56" s="4" t="s">
        <v>28</v>
      </c>
      <c r="L56" s="4">
        <v>-148.4</v>
      </c>
      <c r="M56" s="4">
        <v>-148.4</v>
      </c>
      <c r="N56" s="4" t="s">
        <v>118</v>
      </c>
      <c r="O56" s="4" t="s">
        <v>100</v>
      </c>
      <c r="P56" s="4" t="s">
        <v>31</v>
      </c>
      <c r="Q56" s="4">
        <v>0</v>
      </c>
      <c r="R56" s="7">
        <v>44358</v>
      </c>
      <c r="S56" s="5">
        <v>44374</v>
      </c>
      <c r="T56" s="4" t="s">
        <v>32</v>
      </c>
      <c r="U56" s="4">
        <v>-148.4</v>
      </c>
      <c r="V56" s="4">
        <v>0</v>
      </c>
      <c r="W56" s="4">
        <v>0</v>
      </c>
    </row>
    <row r="57" s="4" customFormat="1" spans="1:23">
      <c r="A57" s="4">
        <v>15547221006</v>
      </c>
      <c r="B57" s="4" t="s">
        <v>24</v>
      </c>
      <c r="C57" s="4" t="s">
        <v>25</v>
      </c>
      <c r="D57" s="4" t="s">
        <v>119</v>
      </c>
      <c r="E57" s="4" t="s">
        <v>120</v>
      </c>
      <c r="F57" s="5">
        <v>44358</v>
      </c>
      <c r="G57" s="5">
        <v>44359</v>
      </c>
      <c r="H57" s="4">
        <v>1</v>
      </c>
      <c r="I57" s="4">
        <v>1</v>
      </c>
      <c r="J57" s="4">
        <v>1</v>
      </c>
      <c r="K57" s="4" t="s">
        <v>28</v>
      </c>
      <c r="L57" s="4">
        <v>217</v>
      </c>
      <c r="M57" s="4">
        <v>217</v>
      </c>
      <c r="N57" s="4" t="s">
        <v>121</v>
      </c>
      <c r="O57" s="4" t="s">
        <v>100</v>
      </c>
      <c r="P57" s="4" t="s">
        <v>31</v>
      </c>
      <c r="Q57" s="4">
        <v>0</v>
      </c>
      <c r="R57" s="7">
        <v>44358</v>
      </c>
      <c r="S57" s="5">
        <v>44374</v>
      </c>
      <c r="T57" s="4" t="s">
        <v>32</v>
      </c>
      <c r="U57" s="4">
        <v>217</v>
      </c>
      <c r="V57" s="4">
        <v>0</v>
      </c>
      <c r="W57" s="4">
        <v>0</v>
      </c>
    </row>
    <row r="58" s="4" customFormat="1" spans="1:23">
      <c r="A58" s="4">
        <v>15547439070</v>
      </c>
      <c r="B58" s="4" t="s">
        <v>24</v>
      </c>
      <c r="C58" s="4" t="s">
        <v>25</v>
      </c>
      <c r="D58" s="4" t="s">
        <v>113</v>
      </c>
      <c r="E58" s="4" t="s">
        <v>114</v>
      </c>
      <c r="F58" s="5">
        <v>44358</v>
      </c>
      <c r="G58" s="5">
        <v>44359</v>
      </c>
      <c r="H58" s="4">
        <v>1</v>
      </c>
      <c r="I58" s="4">
        <v>1</v>
      </c>
      <c r="J58" s="4">
        <v>1</v>
      </c>
      <c r="K58" s="4" t="s">
        <v>28</v>
      </c>
      <c r="L58" s="4">
        <v>185</v>
      </c>
      <c r="M58" s="4">
        <v>185</v>
      </c>
      <c r="N58" s="4" t="s">
        <v>122</v>
      </c>
      <c r="O58" s="4" t="s">
        <v>100</v>
      </c>
      <c r="P58" s="4" t="s">
        <v>31</v>
      </c>
      <c r="Q58" s="4">
        <v>0</v>
      </c>
      <c r="R58" s="7">
        <v>44358</v>
      </c>
      <c r="S58" s="5">
        <v>44374</v>
      </c>
      <c r="T58" s="4" t="s">
        <v>32</v>
      </c>
      <c r="U58" s="4">
        <v>185</v>
      </c>
      <c r="V58" s="4">
        <v>0</v>
      </c>
      <c r="W58" s="4">
        <v>0</v>
      </c>
    </row>
    <row r="59" s="4" customFormat="1" spans="1:23">
      <c r="A59" s="4">
        <v>15547439070</v>
      </c>
      <c r="B59" s="4" t="s">
        <v>24</v>
      </c>
      <c r="C59" s="4" t="s">
        <v>72</v>
      </c>
      <c r="D59" s="4" t="s">
        <v>113</v>
      </c>
      <c r="E59" s="4" t="s">
        <v>114</v>
      </c>
      <c r="F59" s="5">
        <v>44358</v>
      </c>
      <c r="G59" s="5">
        <v>44359</v>
      </c>
      <c r="H59" s="4">
        <v>1</v>
      </c>
      <c r="I59" s="4">
        <v>1</v>
      </c>
      <c r="J59" s="4">
        <v>1</v>
      </c>
      <c r="K59" s="4" t="s">
        <v>28</v>
      </c>
      <c r="L59" s="4">
        <v>-185</v>
      </c>
      <c r="M59" s="4">
        <v>-185</v>
      </c>
      <c r="N59" s="4" t="s">
        <v>122</v>
      </c>
      <c r="O59" s="4" t="s">
        <v>100</v>
      </c>
      <c r="P59" s="4" t="s">
        <v>31</v>
      </c>
      <c r="Q59" s="4">
        <v>0</v>
      </c>
      <c r="R59" s="7">
        <v>44358</v>
      </c>
      <c r="S59" s="5">
        <v>44374</v>
      </c>
      <c r="T59" s="4" t="s">
        <v>32</v>
      </c>
      <c r="U59" s="4">
        <v>-185</v>
      </c>
      <c r="V59" s="4">
        <v>0</v>
      </c>
      <c r="W59" s="4">
        <v>0</v>
      </c>
    </row>
    <row r="60" s="4" customFormat="1" spans="1:24">
      <c r="A60" s="4">
        <v>15547671803</v>
      </c>
      <c r="B60" s="4" t="s">
        <v>24</v>
      </c>
      <c r="C60" s="4" t="s">
        <v>25</v>
      </c>
      <c r="D60" s="4" t="s">
        <v>54</v>
      </c>
      <c r="E60" s="4" t="s">
        <v>41</v>
      </c>
      <c r="F60" s="5">
        <v>44358</v>
      </c>
      <c r="G60" s="5">
        <v>44359</v>
      </c>
      <c r="H60" s="4">
        <v>1</v>
      </c>
      <c r="I60" s="4">
        <v>1</v>
      </c>
      <c r="J60" s="4">
        <v>1</v>
      </c>
      <c r="K60" s="4" t="s">
        <v>28</v>
      </c>
      <c r="L60" s="4">
        <v>399</v>
      </c>
      <c r="M60" s="4">
        <v>399</v>
      </c>
      <c r="N60" s="4" t="s">
        <v>123</v>
      </c>
      <c r="O60" s="4" t="s">
        <v>100</v>
      </c>
      <c r="P60" s="4" t="s">
        <v>31</v>
      </c>
      <c r="Q60" s="4">
        <v>0</v>
      </c>
      <c r="R60" s="7">
        <v>44358</v>
      </c>
      <c r="S60" s="5">
        <v>44374</v>
      </c>
      <c r="T60" s="4" t="s">
        <v>32</v>
      </c>
      <c r="U60" s="4">
        <v>399</v>
      </c>
      <c r="V60" s="4">
        <v>0</v>
      </c>
      <c r="W60" s="4">
        <v>0</v>
      </c>
      <c r="X60" s="4">
        <v>2154047</v>
      </c>
    </row>
    <row r="61" s="4" customFormat="1" spans="1:24">
      <c r="A61" s="4">
        <v>15547792956</v>
      </c>
      <c r="B61" s="4" t="s">
        <v>24</v>
      </c>
      <c r="C61" s="4" t="s">
        <v>25</v>
      </c>
      <c r="D61" s="4" t="s">
        <v>54</v>
      </c>
      <c r="E61" s="4" t="s">
        <v>52</v>
      </c>
      <c r="F61" s="5">
        <v>44358</v>
      </c>
      <c r="G61" s="5">
        <v>44359</v>
      </c>
      <c r="H61" s="4">
        <v>1</v>
      </c>
      <c r="I61" s="4">
        <v>1</v>
      </c>
      <c r="J61" s="4">
        <v>1</v>
      </c>
      <c r="K61" s="4" t="s">
        <v>28</v>
      </c>
      <c r="L61" s="4">
        <v>358</v>
      </c>
      <c r="M61" s="4">
        <v>358</v>
      </c>
      <c r="N61" s="4" t="s">
        <v>124</v>
      </c>
      <c r="O61" s="4" t="s">
        <v>100</v>
      </c>
      <c r="P61" s="4" t="s">
        <v>31</v>
      </c>
      <c r="Q61" s="4">
        <v>0</v>
      </c>
      <c r="R61" s="7">
        <v>44358</v>
      </c>
      <c r="S61" s="5">
        <v>44374</v>
      </c>
      <c r="T61" s="4" t="s">
        <v>32</v>
      </c>
      <c r="U61" s="4">
        <v>358</v>
      </c>
      <c r="V61" s="4">
        <v>0</v>
      </c>
      <c r="W61" s="4">
        <v>0</v>
      </c>
      <c r="X61" s="4">
        <v>2154137</v>
      </c>
    </row>
    <row r="62" s="4" customFormat="1" spans="1:24">
      <c r="A62" s="4">
        <v>15547886746</v>
      </c>
      <c r="B62" s="4" t="s">
        <v>24</v>
      </c>
      <c r="C62" s="4" t="s">
        <v>25</v>
      </c>
      <c r="D62" s="4" t="s">
        <v>125</v>
      </c>
      <c r="E62" s="4" t="s">
        <v>47</v>
      </c>
      <c r="F62" s="5">
        <v>44358</v>
      </c>
      <c r="G62" s="5">
        <v>44359</v>
      </c>
      <c r="H62" s="4">
        <v>1</v>
      </c>
      <c r="I62" s="4">
        <v>1</v>
      </c>
      <c r="J62" s="4">
        <v>1</v>
      </c>
      <c r="K62" s="4" t="s">
        <v>28</v>
      </c>
      <c r="L62" s="4">
        <v>464.96</v>
      </c>
      <c r="M62" s="4">
        <v>464.96</v>
      </c>
      <c r="N62" s="4" t="s">
        <v>126</v>
      </c>
      <c r="O62" s="4" t="s">
        <v>100</v>
      </c>
      <c r="P62" s="4" t="s">
        <v>31</v>
      </c>
      <c r="Q62" s="4">
        <v>0</v>
      </c>
      <c r="R62" s="7">
        <v>44358</v>
      </c>
      <c r="S62" s="5">
        <v>44374</v>
      </c>
      <c r="T62" s="4" t="s">
        <v>32</v>
      </c>
      <c r="U62" s="4">
        <v>464.96</v>
      </c>
      <c r="V62" s="4">
        <v>0</v>
      </c>
      <c r="W62" s="4">
        <v>0</v>
      </c>
      <c r="X62" s="4">
        <v>2154224</v>
      </c>
    </row>
    <row r="63" s="4" customFormat="1" spans="1:24">
      <c r="A63" s="4">
        <v>15076075508</v>
      </c>
      <c r="B63" s="4" t="s">
        <v>24</v>
      </c>
      <c r="C63" s="4" t="s">
        <v>25</v>
      </c>
      <c r="D63" s="4" t="s">
        <v>127</v>
      </c>
      <c r="E63" s="4" t="s">
        <v>128</v>
      </c>
      <c r="F63" s="5">
        <v>44359</v>
      </c>
      <c r="G63" s="5">
        <v>44360</v>
      </c>
      <c r="H63" s="4">
        <v>1</v>
      </c>
      <c r="I63" s="4">
        <v>1</v>
      </c>
      <c r="J63" s="4">
        <v>1</v>
      </c>
      <c r="K63" s="4" t="s">
        <v>28</v>
      </c>
      <c r="L63" s="4">
        <v>410</v>
      </c>
      <c r="M63" s="4">
        <v>410</v>
      </c>
      <c r="N63" s="4" t="s">
        <v>129</v>
      </c>
      <c r="O63" s="4" t="s">
        <v>130</v>
      </c>
      <c r="P63" s="4" t="s">
        <v>31</v>
      </c>
      <c r="Q63" s="4">
        <v>0</v>
      </c>
      <c r="R63" s="7">
        <v>44318</v>
      </c>
      <c r="S63" s="5">
        <v>44375</v>
      </c>
      <c r="T63" s="4" t="s">
        <v>32</v>
      </c>
      <c r="U63" s="4">
        <v>410</v>
      </c>
      <c r="V63" s="4">
        <v>0</v>
      </c>
      <c r="W63" s="4">
        <v>0</v>
      </c>
      <c r="X63" s="4">
        <v>2096213</v>
      </c>
    </row>
    <row r="64" s="4" customFormat="1" spans="1:24">
      <c r="A64" s="4">
        <v>15335156857</v>
      </c>
      <c r="B64" s="4" t="s">
        <v>24</v>
      </c>
      <c r="C64" s="4" t="s">
        <v>25</v>
      </c>
      <c r="D64" s="4" t="s">
        <v>131</v>
      </c>
      <c r="E64" s="4" t="s">
        <v>132</v>
      </c>
      <c r="F64" s="5">
        <v>44359</v>
      </c>
      <c r="G64" s="5">
        <v>44360</v>
      </c>
      <c r="H64" s="4">
        <v>1</v>
      </c>
      <c r="I64" s="4">
        <v>1</v>
      </c>
      <c r="J64" s="4">
        <v>1</v>
      </c>
      <c r="K64" s="4" t="s">
        <v>28</v>
      </c>
      <c r="L64" s="4">
        <v>549.13</v>
      </c>
      <c r="M64" s="4">
        <v>549.13</v>
      </c>
      <c r="N64" s="4" t="s">
        <v>133</v>
      </c>
      <c r="O64" s="4" t="s">
        <v>130</v>
      </c>
      <c r="P64" s="4" t="s">
        <v>31</v>
      </c>
      <c r="Q64" s="4">
        <v>0</v>
      </c>
      <c r="R64" s="7">
        <v>44348</v>
      </c>
      <c r="S64" s="5">
        <v>44375</v>
      </c>
      <c r="T64" s="4" t="s">
        <v>32</v>
      </c>
      <c r="U64" s="4">
        <v>549.13</v>
      </c>
      <c r="V64" s="4">
        <v>0</v>
      </c>
      <c r="W64" s="4">
        <v>0</v>
      </c>
      <c r="X64" s="4">
        <v>2140599</v>
      </c>
    </row>
    <row r="65" s="4" customFormat="1" spans="1:23">
      <c r="A65" s="4">
        <v>15335882287</v>
      </c>
      <c r="B65" s="4" t="s">
        <v>24</v>
      </c>
      <c r="C65" s="4" t="s">
        <v>25</v>
      </c>
      <c r="D65" s="4" t="s">
        <v>64</v>
      </c>
      <c r="E65" s="4" t="s">
        <v>75</v>
      </c>
      <c r="F65" s="5">
        <v>44358</v>
      </c>
      <c r="G65" s="5">
        <v>44360</v>
      </c>
      <c r="H65" s="4">
        <v>1</v>
      </c>
      <c r="I65" s="4">
        <v>2</v>
      </c>
      <c r="J65" s="4">
        <v>2</v>
      </c>
      <c r="K65" s="4" t="s">
        <v>28</v>
      </c>
      <c r="L65" s="4">
        <v>426.86</v>
      </c>
      <c r="M65" s="4">
        <v>426.86</v>
      </c>
      <c r="N65" s="4" t="s">
        <v>134</v>
      </c>
      <c r="O65" s="4" t="s">
        <v>130</v>
      </c>
      <c r="P65" s="4" t="s">
        <v>31</v>
      </c>
      <c r="Q65" s="4">
        <v>0</v>
      </c>
      <c r="R65" s="7">
        <v>44349</v>
      </c>
      <c r="S65" s="5">
        <v>44375</v>
      </c>
      <c r="T65" s="4" t="s">
        <v>32</v>
      </c>
      <c r="U65" s="4">
        <v>426.86</v>
      </c>
      <c r="V65" s="4">
        <v>0</v>
      </c>
      <c r="W65" s="4">
        <v>0</v>
      </c>
    </row>
    <row r="66" s="4" customFormat="1" spans="1:24">
      <c r="A66" s="4">
        <v>15535780465</v>
      </c>
      <c r="B66" s="4" t="s">
        <v>24</v>
      </c>
      <c r="C66" s="4" t="s">
        <v>25</v>
      </c>
      <c r="D66" s="4" t="s">
        <v>135</v>
      </c>
      <c r="E66" s="4" t="s">
        <v>136</v>
      </c>
      <c r="F66" s="5">
        <v>44358</v>
      </c>
      <c r="G66" s="5">
        <v>44360</v>
      </c>
      <c r="H66" s="4">
        <v>1</v>
      </c>
      <c r="I66" s="4">
        <v>2</v>
      </c>
      <c r="J66" s="4">
        <v>2</v>
      </c>
      <c r="K66" s="4" t="s">
        <v>28</v>
      </c>
      <c r="L66" s="4">
        <v>4500</v>
      </c>
      <c r="M66" s="4">
        <v>4500</v>
      </c>
      <c r="N66" s="4" t="s">
        <v>137</v>
      </c>
      <c r="O66" s="4" t="s">
        <v>130</v>
      </c>
      <c r="P66" s="4" t="s">
        <v>31</v>
      </c>
      <c r="Q66" s="4">
        <v>0</v>
      </c>
      <c r="R66" s="7">
        <v>44353</v>
      </c>
      <c r="S66" s="5">
        <v>44375</v>
      </c>
      <c r="T66" s="4" t="s">
        <v>32</v>
      </c>
      <c r="U66" s="4">
        <v>4500</v>
      </c>
      <c r="V66" s="4">
        <v>0</v>
      </c>
      <c r="W66" s="4">
        <v>0</v>
      </c>
      <c r="X66" s="4">
        <v>2147320</v>
      </c>
    </row>
    <row r="67" s="4" customFormat="1" spans="1:24">
      <c r="A67" s="4">
        <v>15537905913</v>
      </c>
      <c r="B67" s="4" t="s">
        <v>24</v>
      </c>
      <c r="C67" s="4" t="s">
        <v>25</v>
      </c>
      <c r="D67" s="4" t="s">
        <v>135</v>
      </c>
      <c r="E67" s="4" t="s">
        <v>136</v>
      </c>
      <c r="F67" s="5">
        <v>44359</v>
      </c>
      <c r="G67" s="5">
        <v>44360</v>
      </c>
      <c r="H67" s="4">
        <v>1</v>
      </c>
      <c r="I67" s="4">
        <v>1</v>
      </c>
      <c r="J67" s="4">
        <v>1</v>
      </c>
      <c r="K67" s="4" t="s">
        <v>28</v>
      </c>
      <c r="L67" s="4">
        <v>2250</v>
      </c>
      <c r="M67" s="4">
        <v>2250</v>
      </c>
      <c r="N67" s="4" t="s">
        <v>138</v>
      </c>
      <c r="O67" s="4" t="s">
        <v>130</v>
      </c>
      <c r="P67" s="4" t="s">
        <v>31</v>
      </c>
      <c r="Q67" s="4">
        <v>0</v>
      </c>
      <c r="R67" s="7">
        <v>44354</v>
      </c>
      <c r="S67" s="5">
        <v>44375</v>
      </c>
      <c r="T67" s="4" t="s">
        <v>32</v>
      </c>
      <c r="U67" s="4">
        <v>2250</v>
      </c>
      <c r="V67" s="4">
        <v>0</v>
      </c>
      <c r="W67" s="4">
        <v>0</v>
      </c>
      <c r="X67" s="4">
        <v>2147908</v>
      </c>
    </row>
    <row r="68" s="4" customFormat="1" spans="1:24">
      <c r="A68" s="4">
        <v>15540433683</v>
      </c>
      <c r="B68" s="4" t="s">
        <v>24</v>
      </c>
      <c r="C68" s="4" t="s">
        <v>25</v>
      </c>
      <c r="D68" s="4" t="s">
        <v>139</v>
      </c>
      <c r="E68" s="4" t="s">
        <v>140</v>
      </c>
      <c r="F68" s="5">
        <v>44359</v>
      </c>
      <c r="G68" s="5">
        <v>44360</v>
      </c>
      <c r="H68" s="4">
        <v>1</v>
      </c>
      <c r="I68" s="4">
        <v>1</v>
      </c>
      <c r="J68" s="4">
        <v>1</v>
      </c>
      <c r="K68" s="4" t="s">
        <v>28</v>
      </c>
      <c r="L68" s="4">
        <v>198</v>
      </c>
      <c r="M68" s="4">
        <v>198</v>
      </c>
      <c r="N68" s="4" t="s">
        <v>141</v>
      </c>
      <c r="O68" s="4" t="s">
        <v>130</v>
      </c>
      <c r="P68" s="4" t="s">
        <v>31</v>
      </c>
      <c r="Q68" s="4">
        <v>0</v>
      </c>
      <c r="R68" s="7">
        <v>44354</v>
      </c>
      <c r="S68" s="5">
        <v>44375</v>
      </c>
      <c r="T68" s="4" t="s">
        <v>32</v>
      </c>
      <c r="U68" s="4">
        <v>198</v>
      </c>
      <c r="V68" s="4">
        <v>0</v>
      </c>
      <c r="W68" s="4">
        <v>0</v>
      </c>
      <c r="X68" s="4">
        <v>2148698</v>
      </c>
    </row>
    <row r="69" s="4" customFormat="1" spans="1:24">
      <c r="A69" s="4">
        <v>15540433683</v>
      </c>
      <c r="B69" s="4" t="s">
        <v>24</v>
      </c>
      <c r="C69" s="4" t="s">
        <v>72</v>
      </c>
      <c r="D69" s="4" t="s">
        <v>139</v>
      </c>
      <c r="E69" s="4" t="s">
        <v>140</v>
      </c>
      <c r="F69" s="5">
        <v>44359</v>
      </c>
      <c r="G69" s="5">
        <v>44360</v>
      </c>
      <c r="H69" s="4">
        <v>1</v>
      </c>
      <c r="I69" s="4">
        <v>1</v>
      </c>
      <c r="J69" s="4">
        <v>1</v>
      </c>
      <c r="K69" s="4" t="s">
        <v>28</v>
      </c>
      <c r="L69" s="4">
        <v>-198</v>
      </c>
      <c r="M69" s="4">
        <v>-198</v>
      </c>
      <c r="N69" s="4" t="s">
        <v>141</v>
      </c>
      <c r="O69" s="4" t="s">
        <v>130</v>
      </c>
      <c r="P69" s="4" t="s">
        <v>31</v>
      </c>
      <c r="Q69" s="4">
        <v>0</v>
      </c>
      <c r="R69" s="7">
        <v>44354</v>
      </c>
      <c r="S69" s="5">
        <v>44375</v>
      </c>
      <c r="T69" s="4" t="s">
        <v>32</v>
      </c>
      <c r="U69" s="4">
        <v>-198</v>
      </c>
      <c r="V69" s="4">
        <v>0</v>
      </c>
      <c r="W69" s="4">
        <v>0</v>
      </c>
      <c r="X69" s="4">
        <v>2148698</v>
      </c>
    </row>
    <row r="70" s="4" customFormat="1" spans="1:23">
      <c r="A70" s="4">
        <v>15543294286</v>
      </c>
      <c r="B70" s="4" t="s">
        <v>24</v>
      </c>
      <c r="C70" s="4" t="s">
        <v>25</v>
      </c>
      <c r="D70" s="4" t="s">
        <v>139</v>
      </c>
      <c r="E70" s="4" t="s">
        <v>140</v>
      </c>
      <c r="F70" s="5">
        <v>44359</v>
      </c>
      <c r="G70" s="5">
        <v>44360</v>
      </c>
      <c r="H70" s="4">
        <v>1</v>
      </c>
      <c r="I70" s="4">
        <v>1</v>
      </c>
      <c r="J70" s="4">
        <v>1</v>
      </c>
      <c r="K70" s="4" t="s">
        <v>28</v>
      </c>
      <c r="L70" s="4">
        <v>198</v>
      </c>
      <c r="M70" s="4">
        <v>198</v>
      </c>
      <c r="N70" s="4" t="s">
        <v>142</v>
      </c>
      <c r="O70" s="4" t="s">
        <v>130</v>
      </c>
      <c r="P70" s="4" t="s">
        <v>31</v>
      </c>
      <c r="Q70" s="4">
        <v>0</v>
      </c>
      <c r="R70" s="7">
        <v>44355</v>
      </c>
      <c r="S70" s="5">
        <v>44375</v>
      </c>
      <c r="T70" s="4" t="s">
        <v>32</v>
      </c>
      <c r="U70" s="4">
        <v>198</v>
      </c>
      <c r="V70" s="4">
        <v>0</v>
      </c>
      <c r="W70" s="4">
        <v>0</v>
      </c>
    </row>
    <row r="71" s="4" customFormat="1" spans="1:23">
      <c r="A71" s="4">
        <v>15543292850</v>
      </c>
      <c r="B71" s="4" t="s">
        <v>24</v>
      </c>
      <c r="C71" s="4" t="s">
        <v>25</v>
      </c>
      <c r="D71" s="4" t="s">
        <v>139</v>
      </c>
      <c r="E71" s="4" t="s">
        <v>140</v>
      </c>
      <c r="F71" s="5">
        <v>44359</v>
      </c>
      <c r="G71" s="5">
        <v>44360</v>
      </c>
      <c r="H71" s="4">
        <v>1</v>
      </c>
      <c r="I71" s="4">
        <v>1</v>
      </c>
      <c r="J71" s="4">
        <v>1</v>
      </c>
      <c r="K71" s="4" t="s">
        <v>28</v>
      </c>
      <c r="L71" s="4">
        <v>198</v>
      </c>
      <c r="M71" s="4">
        <v>198</v>
      </c>
      <c r="N71" s="4" t="s">
        <v>143</v>
      </c>
      <c r="O71" s="4" t="s">
        <v>130</v>
      </c>
      <c r="P71" s="4" t="s">
        <v>31</v>
      </c>
      <c r="Q71" s="4">
        <v>0</v>
      </c>
      <c r="R71" s="7">
        <v>44355</v>
      </c>
      <c r="S71" s="5">
        <v>44375</v>
      </c>
      <c r="T71" s="4" t="s">
        <v>32</v>
      </c>
      <c r="U71" s="4">
        <v>198</v>
      </c>
      <c r="V71" s="4">
        <v>0</v>
      </c>
      <c r="W71" s="4">
        <v>0</v>
      </c>
    </row>
    <row r="72" s="4" customFormat="1" spans="1:23">
      <c r="A72" s="4">
        <v>15543292850</v>
      </c>
      <c r="B72" s="4" t="s">
        <v>24</v>
      </c>
      <c r="C72" s="4" t="s">
        <v>72</v>
      </c>
      <c r="D72" s="4" t="s">
        <v>139</v>
      </c>
      <c r="E72" s="4" t="s">
        <v>140</v>
      </c>
      <c r="F72" s="5">
        <v>44359</v>
      </c>
      <c r="G72" s="5">
        <v>44360</v>
      </c>
      <c r="H72" s="4">
        <v>1</v>
      </c>
      <c r="I72" s="4">
        <v>1</v>
      </c>
      <c r="J72" s="4">
        <v>1</v>
      </c>
      <c r="K72" s="4" t="s">
        <v>28</v>
      </c>
      <c r="L72" s="4">
        <v>-198</v>
      </c>
      <c r="M72" s="4">
        <v>-198</v>
      </c>
      <c r="N72" s="4" t="s">
        <v>143</v>
      </c>
      <c r="O72" s="4" t="s">
        <v>130</v>
      </c>
      <c r="P72" s="4" t="s">
        <v>31</v>
      </c>
      <c r="Q72" s="4">
        <v>0</v>
      </c>
      <c r="R72" s="7">
        <v>44355</v>
      </c>
      <c r="S72" s="5">
        <v>44375</v>
      </c>
      <c r="T72" s="4" t="s">
        <v>32</v>
      </c>
      <c r="U72" s="4">
        <v>-198</v>
      </c>
      <c r="V72" s="4">
        <v>0</v>
      </c>
      <c r="W72" s="4">
        <v>0</v>
      </c>
    </row>
    <row r="73" s="4" customFormat="1" spans="1:23">
      <c r="A73" s="4">
        <v>15543294286</v>
      </c>
      <c r="B73" s="4" t="s">
        <v>24</v>
      </c>
      <c r="C73" s="4" t="s">
        <v>72</v>
      </c>
      <c r="D73" s="4" t="s">
        <v>139</v>
      </c>
      <c r="E73" s="4" t="s">
        <v>140</v>
      </c>
      <c r="F73" s="5">
        <v>44359</v>
      </c>
      <c r="G73" s="5">
        <v>44360</v>
      </c>
      <c r="H73" s="4">
        <v>1</v>
      </c>
      <c r="I73" s="4">
        <v>1</v>
      </c>
      <c r="J73" s="4">
        <v>1</v>
      </c>
      <c r="K73" s="4" t="s">
        <v>28</v>
      </c>
      <c r="L73" s="4">
        <v>-198</v>
      </c>
      <c r="M73" s="4">
        <v>-198</v>
      </c>
      <c r="N73" s="4" t="s">
        <v>142</v>
      </c>
      <c r="O73" s="4" t="s">
        <v>130</v>
      </c>
      <c r="P73" s="4" t="s">
        <v>31</v>
      </c>
      <c r="Q73" s="4">
        <v>0</v>
      </c>
      <c r="R73" s="7">
        <v>44355</v>
      </c>
      <c r="S73" s="5">
        <v>44375</v>
      </c>
      <c r="T73" s="4" t="s">
        <v>32</v>
      </c>
      <c r="U73" s="4">
        <v>-198</v>
      </c>
      <c r="V73" s="4">
        <v>0</v>
      </c>
      <c r="W73" s="4">
        <v>0</v>
      </c>
    </row>
    <row r="74" s="4" customFormat="1" spans="1:24">
      <c r="A74" s="4">
        <v>15544517060</v>
      </c>
      <c r="B74" s="4" t="s">
        <v>24</v>
      </c>
      <c r="C74" s="4" t="s">
        <v>25</v>
      </c>
      <c r="D74" s="4" t="s">
        <v>135</v>
      </c>
      <c r="E74" s="4" t="s">
        <v>136</v>
      </c>
      <c r="F74" s="5">
        <v>44359</v>
      </c>
      <c r="G74" s="5">
        <v>44360</v>
      </c>
      <c r="H74" s="4">
        <v>1</v>
      </c>
      <c r="I74" s="4">
        <v>1</v>
      </c>
      <c r="J74" s="4">
        <v>1</v>
      </c>
      <c r="K74" s="4" t="s">
        <v>28</v>
      </c>
      <c r="L74" s="4">
        <v>2250</v>
      </c>
      <c r="M74" s="4">
        <v>2250</v>
      </c>
      <c r="N74" s="4" t="s">
        <v>144</v>
      </c>
      <c r="O74" s="4" t="s">
        <v>130</v>
      </c>
      <c r="P74" s="4" t="s">
        <v>31</v>
      </c>
      <c r="Q74" s="4">
        <v>0</v>
      </c>
      <c r="R74" s="7">
        <v>44356</v>
      </c>
      <c r="S74" s="5">
        <v>44375</v>
      </c>
      <c r="T74" s="4" t="s">
        <v>32</v>
      </c>
      <c r="U74" s="4">
        <v>2250</v>
      </c>
      <c r="V74" s="4">
        <v>0</v>
      </c>
      <c r="W74" s="4">
        <v>0</v>
      </c>
      <c r="X74" s="4">
        <v>2150966</v>
      </c>
    </row>
    <row r="75" s="4" customFormat="1" spans="1:24">
      <c r="A75" s="4">
        <v>15546189317</v>
      </c>
      <c r="B75" s="4" t="s">
        <v>24</v>
      </c>
      <c r="C75" s="4" t="s">
        <v>25</v>
      </c>
      <c r="D75" s="4" t="s">
        <v>145</v>
      </c>
      <c r="E75" s="4" t="s">
        <v>146</v>
      </c>
      <c r="F75" s="5">
        <v>44359</v>
      </c>
      <c r="G75" s="5">
        <v>44360</v>
      </c>
      <c r="H75" s="4">
        <v>1</v>
      </c>
      <c r="I75" s="4">
        <v>1</v>
      </c>
      <c r="J75" s="4">
        <v>1</v>
      </c>
      <c r="K75" s="4" t="s">
        <v>28</v>
      </c>
      <c r="L75" s="4">
        <v>296.09</v>
      </c>
      <c r="M75" s="4">
        <v>296.09</v>
      </c>
      <c r="N75" s="4" t="s">
        <v>147</v>
      </c>
      <c r="O75" s="4" t="s">
        <v>130</v>
      </c>
      <c r="P75" s="4" t="s">
        <v>31</v>
      </c>
      <c r="Q75" s="4">
        <v>0</v>
      </c>
      <c r="R75" s="7">
        <v>44357</v>
      </c>
      <c r="S75" s="5">
        <v>44375</v>
      </c>
      <c r="T75" s="4" t="s">
        <v>32</v>
      </c>
      <c r="U75" s="4">
        <v>296.09</v>
      </c>
      <c r="V75" s="4">
        <v>0</v>
      </c>
      <c r="W75" s="4">
        <v>0</v>
      </c>
      <c r="X75" s="4">
        <v>2152373</v>
      </c>
    </row>
    <row r="76" s="4" customFormat="1" spans="1:24">
      <c r="A76" s="4">
        <v>15546771247</v>
      </c>
      <c r="B76" s="4" t="s">
        <v>24</v>
      </c>
      <c r="C76" s="4" t="s">
        <v>25</v>
      </c>
      <c r="D76" s="4" t="s">
        <v>125</v>
      </c>
      <c r="E76" s="4" t="s">
        <v>148</v>
      </c>
      <c r="F76" s="5">
        <v>44358</v>
      </c>
      <c r="G76" s="5">
        <v>44360</v>
      </c>
      <c r="H76" s="4">
        <v>1</v>
      </c>
      <c r="I76" s="4">
        <v>2</v>
      </c>
      <c r="J76" s="4">
        <v>2</v>
      </c>
      <c r="K76" s="4" t="s">
        <v>28</v>
      </c>
      <c r="L76" s="4">
        <v>992.76</v>
      </c>
      <c r="M76" s="4">
        <v>992.76</v>
      </c>
      <c r="N76" s="4" t="s">
        <v>149</v>
      </c>
      <c r="O76" s="4" t="s">
        <v>130</v>
      </c>
      <c r="P76" s="4" t="s">
        <v>31</v>
      </c>
      <c r="Q76" s="4">
        <v>0</v>
      </c>
      <c r="R76" s="7">
        <v>44357</v>
      </c>
      <c r="S76" s="5">
        <v>44375</v>
      </c>
      <c r="T76" s="4" t="s">
        <v>32</v>
      </c>
      <c r="U76" s="4">
        <v>992.76</v>
      </c>
      <c r="V76" s="4">
        <v>0</v>
      </c>
      <c r="W76" s="4">
        <v>0</v>
      </c>
      <c r="X76" s="4">
        <v>2153065</v>
      </c>
    </row>
    <row r="77" s="4" customFormat="1" spans="1:23">
      <c r="A77" s="4">
        <v>15547153354</v>
      </c>
      <c r="B77" s="4" t="s">
        <v>24</v>
      </c>
      <c r="C77" s="4" t="s">
        <v>25</v>
      </c>
      <c r="D77" s="4" t="s">
        <v>117</v>
      </c>
      <c r="E77" s="4" t="s">
        <v>98</v>
      </c>
      <c r="F77" s="5">
        <v>44359</v>
      </c>
      <c r="G77" s="5">
        <v>44360</v>
      </c>
      <c r="H77" s="4">
        <v>1</v>
      </c>
      <c r="I77" s="4">
        <v>1</v>
      </c>
      <c r="J77" s="4">
        <v>1</v>
      </c>
      <c r="K77" s="4" t="s">
        <v>28</v>
      </c>
      <c r="L77" s="4">
        <v>148.4</v>
      </c>
      <c r="M77" s="4">
        <v>148.4</v>
      </c>
      <c r="N77" s="4" t="s">
        <v>118</v>
      </c>
      <c r="O77" s="4" t="s">
        <v>130</v>
      </c>
      <c r="P77" s="4" t="s">
        <v>31</v>
      </c>
      <c r="Q77" s="4">
        <v>0</v>
      </c>
      <c r="R77" s="7">
        <v>44358</v>
      </c>
      <c r="S77" s="5">
        <v>44375</v>
      </c>
      <c r="T77" s="4" t="s">
        <v>32</v>
      </c>
      <c r="U77" s="4">
        <v>148.4</v>
      </c>
      <c r="V77" s="4">
        <v>0</v>
      </c>
      <c r="W77" s="4">
        <v>0</v>
      </c>
    </row>
    <row r="78" s="4" customFormat="1" spans="1:24">
      <c r="A78" s="4">
        <v>15547679838</v>
      </c>
      <c r="B78" s="4" t="s">
        <v>24</v>
      </c>
      <c r="C78" s="4" t="s">
        <v>25</v>
      </c>
      <c r="D78" s="4" t="s">
        <v>150</v>
      </c>
      <c r="E78" s="4" t="s">
        <v>151</v>
      </c>
      <c r="F78" s="5">
        <v>44359</v>
      </c>
      <c r="G78" s="5">
        <v>44360</v>
      </c>
      <c r="H78" s="4">
        <v>1</v>
      </c>
      <c r="I78" s="4">
        <v>1</v>
      </c>
      <c r="J78" s="4">
        <v>1</v>
      </c>
      <c r="K78" s="4" t="s">
        <v>28</v>
      </c>
      <c r="L78" s="4">
        <v>377.11</v>
      </c>
      <c r="M78" s="4">
        <v>377.11</v>
      </c>
      <c r="N78" s="4" t="s">
        <v>152</v>
      </c>
      <c r="O78" s="4" t="s">
        <v>130</v>
      </c>
      <c r="P78" s="4" t="s">
        <v>31</v>
      </c>
      <c r="Q78" s="4">
        <v>0</v>
      </c>
      <c r="R78" s="7">
        <v>44358</v>
      </c>
      <c r="S78" s="5">
        <v>44375</v>
      </c>
      <c r="T78" s="4" t="s">
        <v>32</v>
      </c>
      <c r="U78" s="4">
        <v>377.11</v>
      </c>
      <c r="V78" s="4">
        <v>0</v>
      </c>
      <c r="W78" s="4">
        <v>0</v>
      </c>
      <c r="X78" s="4">
        <v>2154052</v>
      </c>
    </row>
    <row r="79" s="4" customFormat="1" spans="1:23">
      <c r="A79" s="4">
        <v>15548199033</v>
      </c>
      <c r="B79" s="4" t="s">
        <v>24</v>
      </c>
      <c r="C79" s="4" t="s">
        <v>25</v>
      </c>
      <c r="D79" s="4" t="s">
        <v>153</v>
      </c>
      <c r="E79" s="4" t="s">
        <v>47</v>
      </c>
      <c r="F79" s="5">
        <v>44359</v>
      </c>
      <c r="G79" s="5">
        <v>44360</v>
      </c>
      <c r="H79" s="4">
        <v>1</v>
      </c>
      <c r="I79" s="4">
        <v>1</v>
      </c>
      <c r="J79" s="4">
        <v>1</v>
      </c>
      <c r="K79" s="4" t="s">
        <v>28</v>
      </c>
      <c r="L79" s="4">
        <v>451.09</v>
      </c>
      <c r="M79" s="4">
        <v>451.09</v>
      </c>
      <c r="N79" s="4" t="s">
        <v>154</v>
      </c>
      <c r="O79" s="4" t="s">
        <v>130</v>
      </c>
      <c r="P79" s="4" t="s">
        <v>31</v>
      </c>
      <c r="Q79" s="4">
        <v>0</v>
      </c>
      <c r="R79" s="7">
        <v>44358</v>
      </c>
      <c r="S79" s="5">
        <v>44375</v>
      </c>
      <c r="T79" s="4" t="s">
        <v>32</v>
      </c>
      <c r="U79" s="4">
        <v>451.09</v>
      </c>
      <c r="V79" s="4">
        <v>0</v>
      </c>
      <c r="W79" s="4">
        <v>0</v>
      </c>
    </row>
    <row r="80" s="4" customFormat="1" spans="1:24">
      <c r="A80" s="4">
        <v>15548355417</v>
      </c>
      <c r="B80" s="4" t="s">
        <v>24</v>
      </c>
      <c r="C80" s="4" t="s">
        <v>25</v>
      </c>
      <c r="D80" s="4" t="s">
        <v>155</v>
      </c>
      <c r="E80" s="4" t="s">
        <v>156</v>
      </c>
      <c r="F80" s="5">
        <v>44359</v>
      </c>
      <c r="G80" s="5">
        <v>44360</v>
      </c>
      <c r="H80" s="4">
        <v>1</v>
      </c>
      <c r="I80" s="4">
        <v>1</v>
      </c>
      <c r="J80" s="4">
        <v>1</v>
      </c>
      <c r="K80" s="4" t="s">
        <v>28</v>
      </c>
      <c r="L80" s="4">
        <v>270</v>
      </c>
      <c r="M80" s="4">
        <v>270</v>
      </c>
      <c r="N80" s="4" t="s">
        <v>157</v>
      </c>
      <c r="O80" s="4" t="s">
        <v>130</v>
      </c>
      <c r="P80" s="4" t="s">
        <v>31</v>
      </c>
      <c r="Q80" s="4">
        <v>0</v>
      </c>
      <c r="R80" s="7">
        <v>44359</v>
      </c>
      <c r="S80" s="5">
        <v>44375</v>
      </c>
      <c r="T80" s="4" t="s">
        <v>32</v>
      </c>
      <c r="U80" s="4">
        <v>270</v>
      </c>
      <c r="V80" s="4">
        <v>0</v>
      </c>
      <c r="W80" s="4">
        <v>0</v>
      </c>
      <c r="X80" s="4">
        <v>2154659</v>
      </c>
    </row>
    <row r="81" s="4" customFormat="1" spans="1:23">
      <c r="A81" s="4">
        <v>15548413183</v>
      </c>
      <c r="B81" s="4" t="s">
        <v>24</v>
      </c>
      <c r="C81" s="4" t="s">
        <v>25</v>
      </c>
      <c r="D81" s="4" t="s">
        <v>139</v>
      </c>
      <c r="E81" s="4" t="s">
        <v>140</v>
      </c>
      <c r="F81" s="5">
        <v>44359</v>
      </c>
      <c r="G81" s="5">
        <v>44360</v>
      </c>
      <c r="H81" s="4">
        <v>1</v>
      </c>
      <c r="I81" s="4">
        <v>1</v>
      </c>
      <c r="J81" s="4">
        <v>1</v>
      </c>
      <c r="K81" s="4" t="s">
        <v>28</v>
      </c>
      <c r="L81" s="4">
        <v>198</v>
      </c>
      <c r="M81" s="4">
        <v>198</v>
      </c>
      <c r="N81" s="4" t="s">
        <v>158</v>
      </c>
      <c r="O81" s="4" t="s">
        <v>130</v>
      </c>
      <c r="P81" s="4" t="s">
        <v>31</v>
      </c>
      <c r="Q81" s="4">
        <v>0</v>
      </c>
      <c r="R81" s="7">
        <v>44359</v>
      </c>
      <c r="S81" s="5">
        <v>44375</v>
      </c>
      <c r="T81" s="4" t="s">
        <v>32</v>
      </c>
      <c r="U81" s="4">
        <v>198</v>
      </c>
      <c r="V81" s="4">
        <v>0</v>
      </c>
      <c r="W81" s="4">
        <v>0</v>
      </c>
    </row>
    <row r="82" s="4" customFormat="1" spans="1:23">
      <c r="A82" s="4">
        <v>15548413588</v>
      </c>
      <c r="B82" s="4" t="s">
        <v>24</v>
      </c>
      <c r="C82" s="4" t="s">
        <v>25</v>
      </c>
      <c r="D82" s="4" t="s">
        <v>139</v>
      </c>
      <c r="E82" s="4" t="s">
        <v>140</v>
      </c>
      <c r="F82" s="5">
        <v>44359</v>
      </c>
      <c r="G82" s="5">
        <v>44360</v>
      </c>
      <c r="H82" s="4">
        <v>1</v>
      </c>
      <c r="I82" s="4">
        <v>1</v>
      </c>
      <c r="J82" s="4">
        <v>1</v>
      </c>
      <c r="K82" s="4" t="s">
        <v>28</v>
      </c>
      <c r="L82" s="4">
        <v>198</v>
      </c>
      <c r="M82" s="4">
        <v>198</v>
      </c>
      <c r="N82" s="4" t="s">
        <v>159</v>
      </c>
      <c r="O82" s="4" t="s">
        <v>130</v>
      </c>
      <c r="P82" s="4" t="s">
        <v>31</v>
      </c>
      <c r="Q82" s="4">
        <v>0</v>
      </c>
      <c r="R82" s="7">
        <v>44359</v>
      </c>
      <c r="S82" s="5">
        <v>44375</v>
      </c>
      <c r="T82" s="4" t="s">
        <v>32</v>
      </c>
      <c r="U82" s="4">
        <v>198</v>
      </c>
      <c r="V82" s="4">
        <v>0</v>
      </c>
      <c r="W82" s="4">
        <v>0</v>
      </c>
    </row>
    <row r="83" s="4" customFormat="1" spans="1:23">
      <c r="A83" s="4">
        <v>15548413588</v>
      </c>
      <c r="B83" s="4" t="s">
        <v>24</v>
      </c>
      <c r="C83" s="4" t="s">
        <v>72</v>
      </c>
      <c r="D83" s="4" t="s">
        <v>139</v>
      </c>
      <c r="E83" s="4" t="s">
        <v>140</v>
      </c>
      <c r="F83" s="5">
        <v>44359</v>
      </c>
      <c r="G83" s="5">
        <v>44360</v>
      </c>
      <c r="H83" s="4">
        <v>1</v>
      </c>
      <c r="I83" s="4">
        <v>1</v>
      </c>
      <c r="J83" s="4">
        <v>1</v>
      </c>
      <c r="K83" s="4" t="s">
        <v>28</v>
      </c>
      <c r="L83" s="4">
        <v>-198</v>
      </c>
      <c r="M83" s="4">
        <v>-198</v>
      </c>
      <c r="N83" s="4" t="s">
        <v>159</v>
      </c>
      <c r="O83" s="4" t="s">
        <v>130</v>
      </c>
      <c r="P83" s="4" t="s">
        <v>31</v>
      </c>
      <c r="Q83" s="4">
        <v>0</v>
      </c>
      <c r="R83" s="7">
        <v>44359</v>
      </c>
      <c r="S83" s="5">
        <v>44375</v>
      </c>
      <c r="T83" s="4" t="s">
        <v>32</v>
      </c>
      <c r="U83" s="4">
        <v>-198</v>
      </c>
      <c r="V83" s="4">
        <v>0</v>
      </c>
      <c r="W83" s="4">
        <v>0</v>
      </c>
    </row>
    <row r="84" s="4" customFormat="1" spans="1:23">
      <c r="A84" s="4">
        <v>15548413183</v>
      </c>
      <c r="B84" s="4" t="s">
        <v>24</v>
      </c>
      <c r="C84" s="4" t="s">
        <v>72</v>
      </c>
      <c r="D84" s="4" t="s">
        <v>139</v>
      </c>
      <c r="E84" s="4" t="s">
        <v>140</v>
      </c>
      <c r="F84" s="5">
        <v>44359</v>
      </c>
      <c r="G84" s="5">
        <v>44360</v>
      </c>
      <c r="H84" s="4">
        <v>1</v>
      </c>
      <c r="I84" s="4">
        <v>1</v>
      </c>
      <c r="J84" s="4">
        <v>1</v>
      </c>
      <c r="K84" s="4" t="s">
        <v>28</v>
      </c>
      <c r="L84" s="4">
        <v>-198</v>
      </c>
      <c r="M84" s="4">
        <v>-198</v>
      </c>
      <c r="N84" s="4" t="s">
        <v>158</v>
      </c>
      <c r="O84" s="4" t="s">
        <v>130</v>
      </c>
      <c r="P84" s="4" t="s">
        <v>31</v>
      </c>
      <c r="Q84" s="4">
        <v>0</v>
      </c>
      <c r="R84" s="7">
        <v>44359</v>
      </c>
      <c r="S84" s="5">
        <v>44375</v>
      </c>
      <c r="T84" s="4" t="s">
        <v>32</v>
      </c>
      <c r="U84" s="4">
        <v>-198</v>
      </c>
      <c r="V84" s="4">
        <v>0</v>
      </c>
      <c r="W84" s="4">
        <v>0</v>
      </c>
    </row>
    <row r="85" s="4" customFormat="1" spans="1:23">
      <c r="A85" s="4">
        <v>15548199033</v>
      </c>
      <c r="B85" s="4" t="s">
        <v>24</v>
      </c>
      <c r="C85" s="4" t="s">
        <v>72</v>
      </c>
      <c r="D85" s="4" t="s">
        <v>153</v>
      </c>
      <c r="E85" s="4" t="s">
        <v>47</v>
      </c>
      <c r="F85" s="5">
        <v>44359</v>
      </c>
      <c r="G85" s="5">
        <v>44360</v>
      </c>
      <c r="H85" s="4">
        <v>1</v>
      </c>
      <c r="I85" s="4">
        <v>1</v>
      </c>
      <c r="J85" s="4">
        <v>1</v>
      </c>
      <c r="K85" s="4" t="s">
        <v>28</v>
      </c>
      <c r="L85" s="4">
        <v>-451.09</v>
      </c>
      <c r="M85" s="4">
        <v>-451.09</v>
      </c>
      <c r="N85" s="4" t="s">
        <v>154</v>
      </c>
      <c r="O85" s="4" t="s">
        <v>130</v>
      </c>
      <c r="P85" s="4" t="s">
        <v>31</v>
      </c>
      <c r="Q85" s="4">
        <v>0</v>
      </c>
      <c r="R85" s="7">
        <v>44358</v>
      </c>
      <c r="S85" s="5">
        <v>44375</v>
      </c>
      <c r="T85" s="4" t="s">
        <v>32</v>
      </c>
      <c r="U85" s="4">
        <v>-451.09</v>
      </c>
      <c r="V85" s="4">
        <v>0</v>
      </c>
      <c r="W85" s="4">
        <v>0</v>
      </c>
    </row>
    <row r="86" s="4" customFormat="1" spans="1:24">
      <c r="A86" s="4">
        <v>15548582246</v>
      </c>
      <c r="B86" s="4" t="s">
        <v>24</v>
      </c>
      <c r="C86" s="4" t="s">
        <v>25</v>
      </c>
      <c r="D86" s="4" t="s">
        <v>40</v>
      </c>
      <c r="E86" s="4" t="s">
        <v>52</v>
      </c>
      <c r="F86" s="5">
        <v>44359</v>
      </c>
      <c r="G86" s="5">
        <v>44360</v>
      </c>
      <c r="H86" s="4">
        <v>1</v>
      </c>
      <c r="I86" s="4">
        <v>1</v>
      </c>
      <c r="J86" s="4">
        <v>1</v>
      </c>
      <c r="K86" s="4" t="s">
        <v>28</v>
      </c>
      <c r="L86" s="4">
        <v>450</v>
      </c>
      <c r="M86" s="4">
        <v>450</v>
      </c>
      <c r="N86" s="4" t="s">
        <v>160</v>
      </c>
      <c r="O86" s="4" t="s">
        <v>130</v>
      </c>
      <c r="P86" s="4" t="s">
        <v>31</v>
      </c>
      <c r="Q86" s="4">
        <v>0</v>
      </c>
      <c r="R86" s="7">
        <v>44359</v>
      </c>
      <c r="S86" s="5">
        <v>44375</v>
      </c>
      <c r="T86" s="4" t="s">
        <v>32</v>
      </c>
      <c r="U86" s="4">
        <v>450</v>
      </c>
      <c r="V86" s="4">
        <v>0</v>
      </c>
      <c r="W86" s="4">
        <v>0</v>
      </c>
      <c r="X86" s="4">
        <v>2154900</v>
      </c>
    </row>
    <row r="87" s="4" customFormat="1" spans="1:24">
      <c r="A87" s="4">
        <v>15548600126</v>
      </c>
      <c r="B87" s="4" t="s">
        <v>24</v>
      </c>
      <c r="C87" s="4" t="s">
        <v>25</v>
      </c>
      <c r="D87" s="4" t="s">
        <v>54</v>
      </c>
      <c r="E87" s="4" t="s">
        <v>52</v>
      </c>
      <c r="F87" s="5">
        <v>44359</v>
      </c>
      <c r="G87" s="5">
        <v>44360</v>
      </c>
      <c r="H87" s="4">
        <v>1</v>
      </c>
      <c r="I87" s="4">
        <v>1</v>
      </c>
      <c r="J87" s="4">
        <v>1</v>
      </c>
      <c r="K87" s="4" t="s">
        <v>28</v>
      </c>
      <c r="L87" s="4">
        <v>358</v>
      </c>
      <c r="M87" s="4">
        <v>358</v>
      </c>
      <c r="N87" s="4" t="s">
        <v>161</v>
      </c>
      <c r="O87" s="4" t="s">
        <v>130</v>
      </c>
      <c r="P87" s="4" t="s">
        <v>31</v>
      </c>
      <c r="Q87" s="4">
        <v>0</v>
      </c>
      <c r="R87" s="7">
        <v>44359</v>
      </c>
      <c r="S87" s="5">
        <v>44375</v>
      </c>
      <c r="T87" s="4" t="s">
        <v>32</v>
      </c>
      <c r="U87" s="4">
        <v>358</v>
      </c>
      <c r="V87" s="4">
        <v>0</v>
      </c>
      <c r="W87" s="4">
        <v>0</v>
      </c>
      <c r="X87" s="4">
        <v>2154912</v>
      </c>
    </row>
    <row r="88" s="4" customFormat="1" spans="1:24">
      <c r="A88" s="4">
        <v>15548582246</v>
      </c>
      <c r="B88" s="4" t="s">
        <v>24</v>
      </c>
      <c r="C88" s="4" t="s">
        <v>72</v>
      </c>
      <c r="D88" s="4" t="s">
        <v>40</v>
      </c>
      <c r="E88" s="4" t="s">
        <v>52</v>
      </c>
      <c r="F88" s="5">
        <v>44359</v>
      </c>
      <c r="G88" s="5">
        <v>44360</v>
      </c>
      <c r="H88" s="4">
        <v>1</v>
      </c>
      <c r="I88" s="4">
        <v>1</v>
      </c>
      <c r="J88" s="4">
        <v>1</v>
      </c>
      <c r="K88" s="4" t="s">
        <v>28</v>
      </c>
      <c r="L88" s="4">
        <v>-450</v>
      </c>
      <c r="M88" s="4">
        <v>-450</v>
      </c>
      <c r="N88" s="4" t="s">
        <v>160</v>
      </c>
      <c r="O88" s="4" t="s">
        <v>130</v>
      </c>
      <c r="P88" s="4" t="s">
        <v>31</v>
      </c>
      <c r="Q88" s="4">
        <v>0</v>
      </c>
      <c r="R88" s="7">
        <v>44359</v>
      </c>
      <c r="S88" s="5">
        <v>44375</v>
      </c>
      <c r="T88" s="4" t="s">
        <v>32</v>
      </c>
      <c r="U88" s="4">
        <v>-450</v>
      </c>
      <c r="V88" s="4">
        <v>0</v>
      </c>
      <c r="W88" s="4">
        <v>0</v>
      </c>
      <c r="X88" s="4">
        <v>2154900</v>
      </c>
    </row>
    <row r="89" s="4" customFormat="1" spans="1:24">
      <c r="A89" s="4">
        <v>15548648178</v>
      </c>
      <c r="B89" s="4" t="s">
        <v>24</v>
      </c>
      <c r="C89" s="4" t="s">
        <v>25</v>
      </c>
      <c r="D89" s="4" t="s">
        <v>162</v>
      </c>
      <c r="E89" s="4" t="s">
        <v>163</v>
      </c>
      <c r="F89" s="5">
        <v>44359</v>
      </c>
      <c r="G89" s="5">
        <v>44360</v>
      </c>
      <c r="H89" s="4">
        <v>1</v>
      </c>
      <c r="I89" s="4">
        <v>1</v>
      </c>
      <c r="J89" s="4">
        <v>1</v>
      </c>
      <c r="K89" s="4" t="s">
        <v>28</v>
      </c>
      <c r="L89" s="4">
        <v>456.31</v>
      </c>
      <c r="M89" s="4">
        <v>456.31</v>
      </c>
      <c r="N89" s="4" t="s">
        <v>164</v>
      </c>
      <c r="O89" s="4" t="s">
        <v>130</v>
      </c>
      <c r="P89" s="4" t="s">
        <v>31</v>
      </c>
      <c r="Q89" s="4">
        <v>0</v>
      </c>
      <c r="R89" s="7">
        <v>44359</v>
      </c>
      <c r="S89" s="5">
        <v>44375</v>
      </c>
      <c r="T89" s="4" t="s">
        <v>32</v>
      </c>
      <c r="U89" s="4">
        <v>456.31</v>
      </c>
      <c r="V89" s="4">
        <v>0</v>
      </c>
      <c r="W89" s="4">
        <v>0</v>
      </c>
      <c r="X89" s="4">
        <v>2154944</v>
      </c>
    </row>
    <row r="90" s="4" customFormat="1" spans="1:23">
      <c r="A90" s="4">
        <v>15548685601</v>
      </c>
      <c r="B90" s="4" t="s">
        <v>24</v>
      </c>
      <c r="C90" s="4" t="s">
        <v>25</v>
      </c>
      <c r="D90" s="4" t="s">
        <v>43</v>
      </c>
      <c r="E90" s="4" t="s">
        <v>112</v>
      </c>
      <c r="F90" s="5">
        <v>44359</v>
      </c>
      <c r="G90" s="5">
        <v>44360</v>
      </c>
      <c r="H90" s="4">
        <v>1</v>
      </c>
      <c r="I90" s="4">
        <v>1</v>
      </c>
      <c r="J90" s="4">
        <v>1</v>
      </c>
      <c r="K90" s="4" t="s">
        <v>28</v>
      </c>
      <c r="L90" s="4">
        <v>290</v>
      </c>
      <c r="M90" s="4">
        <v>290</v>
      </c>
      <c r="N90" s="4" t="s">
        <v>45</v>
      </c>
      <c r="O90" s="4" t="s">
        <v>130</v>
      </c>
      <c r="P90" s="4" t="s">
        <v>31</v>
      </c>
      <c r="Q90" s="4">
        <v>0</v>
      </c>
      <c r="R90" s="7">
        <v>44359</v>
      </c>
      <c r="S90" s="5">
        <v>44375</v>
      </c>
      <c r="T90" s="4" t="s">
        <v>32</v>
      </c>
      <c r="U90" s="4">
        <v>290</v>
      </c>
      <c r="V90" s="4">
        <v>0</v>
      </c>
      <c r="W90" s="4">
        <v>0</v>
      </c>
    </row>
    <row r="91" s="4" customFormat="1" spans="1:24">
      <c r="A91" s="4">
        <v>15548686316</v>
      </c>
      <c r="B91" s="4" t="s">
        <v>24</v>
      </c>
      <c r="C91" s="4" t="s">
        <v>25</v>
      </c>
      <c r="D91" s="4" t="s">
        <v>54</v>
      </c>
      <c r="E91" s="4" t="s">
        <v>52</v>
      </c>
      <c r="F91" s="5">
        <v>44359</v>
      </c>
      <c r="G91" s="5">
        <v>44360</v>
      </c>
      <c r="H91" s="4">
        <v>2</v>
      </c>
      <c r="I91" s="4">
        <v>1</v>
      </c>
      <c r="J91" s="4">
        <v>2</v>
      </c>
      <c r="K91" s="4" t="s">
        <v>28</v>
      </c>
      <c r="L91" s="4">
        <v>716</v>
      </c>
      <c r="M91" s="4">
        <v>716</v>
      </c>
      <c r="N91" s="4" t="s">
        <v>165</v>
      </c>
      <c r="O91" s="4" t="s">
        <v>130</v>
      </c>
      <c r="P91" s="4" t="s">
        <v>31</v>
      </c>
      <c r="Q91" s="4">
        <v>0</v>
      </c>
      <c r="R91" s="7">
        <v>44359</v>
      </c>
      <c r="S91" s="5">
        <v>44375</v>
      </c>
      <c r="T91" s="4" t="s">
        <v>32</v>
      </c>
      <c r="U91" s="4">
        <v>716</v>
      </c>
      <c r="V91" s="4">
        <v>0</v>
      </c>
      <c r="W91" s="4">
        <v>0</v>
      </c>
      <c r="X91" s="4">
        <v>2154978</v>
      </c>
    </row>
    <row r="92" s="4" customFormat="1" spans="1:24">
      <c r="A92" s="4">
        <v>15548800500</v>
      </c>
      <c r="B92" s="4" t="s">
        <v>24</v>
      </c>
      <c r="C92" s="4" t="s">
        <v>25</v>
      </c>
      <c r="D92" s="4" t="s">
        <v>54</v>
      </c>
      <c r="E92" s="4" t="s">
        <v>52</v>
      </c>
      <c r="F92" s="5">
        <v>44359</v>
      </c>
      <c r="G92" s="5">
        <v>44360</v>
      </c>
      <c r="H92" s="4">
        <v>1</v>
      </c>
      <c r="I92" s="4">
        <v>1</v>
      </c>
      <c r="J92" s="4">
        <v>1</v>
      </c>
      <c r="K92" s="4" t="s">
        <v>28</v>
      </c>
      <c r="L92" s="4">
        <v>358</v>
      </c>
      <c r="M92" s="4">
        <v>358</v>
      </c>
      <c r="N92" s="4" t="s">
        <v>166</v>
      </c>
      <c r="O92" s="4" t="s">
        <v>130</v>
      </c>
      <c r="P92" s="4" t="s">
        <v>31</v>
      </c>
      <c r="Q92" s="4">
        <v>0</v>
      </c>
      <c r="R92" s="7">
        <v>44359</v>
      </c>
      <c r="S92" s="5">
        <v>44375</v>
      </c>
      <c r="T92" s="4" t="s">
        <v>32</v>
      </c>
      <c r="U92" s="4">
        <v>358</v>
      </c>
      <c r="V92" s="4">
        <v>0</v>
      </c>
      <c r="W92" s="4">
        <v>0</v>
      </c>
      <c r="X92" s="4">
        <v>2155105</v>
      </c>
    </row>
    <row r="93" s="4" customFormat="1" spans="1:23">
      <c r="A93" s="4">
        <v>15549095948</v>
      </c>
      <c r="B93" s="4" t="s">
        <v>24</v>
      </c>
      <c r="C93" s="4" t="s">
        <v>25</v>
      </c>
      <c r="D93" s="4" t="s">
        <v>113</v>
      </c>
      <c r="E93" s="4" t="s">
        <v>167</v>
      </c>
      <c r="F93" s="5">
        <v>44359</v>
      </c>
      <c r="G93" s="5">
        <v>44360</v>
      </c>
      <c r="H93" s="4">
        <v>2</v>
      </c>
      <c r="I93" s="4">
        <v>1</v>
      </c>
      <c r="J93" s="4">
        <v>2</v>
      </c>
      <c r="K93" s="4" t="s">
        <v>28</v>
      </c>
      <c r="L93" s="4">
        <v>396</v>
      </c>
      <c r="M93" s="4">
        <v>396</v>
      </c>
      <c r="N93" s="4" t="s">
        <v>168</v>
      </c>
      <c r="O93" s="4" t="s">
        <v>130</v>
      </c>
      <c r="P93" s="4" t="s">
        <v>31</v>
      </c>
      <c r="Q93" s="4">
        <v>0</v>
      </c>
      <c r="R93" s="7">
        <v>44359</v>
      </c>
      <c r="S93" s="5">
        <v>44375</v>
      </c>
      <c r="T93" s="4" t="s">
        <v>32</v>
      </c>
      <c r="U93" s="4">
        <v>396</v>
      </c>
      <c r="V93" s="4">
        <v>0</v>
      </c>
      <c r="W93" s="4">
        <v>0</v>
      </c>
    </row>
    <row r="94" s="4" customFormat="1" spans="1:24">
      <c r="A94" s="4">
        <v>15549178013</v>
      </c>
      <c r="B94" s="4" t="s">
        <v>24</v>
      </c>
      <c r="C94" s="4" t="s">
        <v>25</v>
      </c>
      <c r="D94" s="4" t="s">
        <v>169</v>
      </c>
      <c r="E94" s="4" t="s">
        <v>170</v>
      </c>
      <c r="F94" s="5">
        <v>44359</v>
      </c>
      <c r="G94" s="5">
        <v>44360</v>
      </c>
      <c r="H94" s="4">
        <v>1</v>
      </c>
      <c r="I94" s="4">
        <v>1</v>
      </c>
      <c r="J94" s="4">
        <v>1</v>
      </c>
      <c r="K94" s="4" t="s">
        <v>28</v>
      </c>
      <c r="L94" s="4">
        <v>143.89</v>
      </c>
      <c r="M94" s="4">
        <v>143.89</v>
      </c>
      <c r="N94" s="4" t="s">
        <v>171</v>
      </c>
      <c r="O94" s="4" t="s">
        <v>130</v>
      </c>
      <c r="P94" s="4" t="s">
        <v>31</v>
      </c>
      <c r="Q94" s="4">
        <v>0</v>
      </c>
      <c r="R94" s="7">
        <v>44359</v>
      </c>
      <c r="S94" s="5">
        <v>44375</v>
      </c>
      <c r="T94" s="4" t="s">
        <v>32</v>
      </c>
      <c r="U94" s="4">
        <v>143.89</v>
      </c>
      <c r="V94" s="4">
        <v>0</v>
      </c>
      <c r="W94" s="4">
        <v>0</v>
      </c>
      <c r="X94" s="4">
        <v>2155387</v>
      </c>
    </row>
    <row r="95" s="4" customFormat="1" spans="1:24">
      <c r="A95" s="4">
        <v>15549254896</v>
      </c>
      <c r="B95" s="4" t="s">
        <v>24</v>
      </c>
      <c r="C95" s="4" t="s">
        <v>25</v>
      </c>
      <c r="D95" s="4" t="s">
        <v>54</v>
      </c>
      <c r="E95" s="4" t="s">
        <v>41</v>
      </c>
      <c r="F95" s="5">
        <v>44359</v>
      </c>
      <c r="G95" s="5">
        <v>44360</v>
      </c>
      <c r="H95" s="4">
        <v>1</v>
      </c>
      <c r="I95" s="4">
        <v>1</v>
      </c>
      <c r="J95" s="4">
        <v>1</v>
      </c>
      <c r="K95" s="4" t="s">
        <v>28</v>
      </c>
      <c r="L95" s="4">
        <v>399</v>
      </c>
      <c r="M95" s="4">
        <v>399</v>
      </c>
      <c r="N95" s="4" t="s">
        <v>172</v>
      </c>
      <c r="O95" s="4" t="s">
        <v>130</v>
      </c>
      <c r="P95" s="4" t="s">
        <v>31</v>
      </c>
      <c r="Q95" s="4">
        <v>0</v>
      </c>
      <c r="R95" s="7">
        <v>44359</v>
      </c>
      <c r="S95" s="5">
        <v>44375</v>
      </c>
      <c r="T95" s="4" t="s">
        <v>32</v>
      </c>
      <c r="U95" s="4">
        <v>399</v>
      </c>
      <c r="V95" s="4">
        <v>0</v>
      </c>
      <c r="W95" s="4">
        <v>0</v>
      </c>
      <c r="X95" s="4">
        <v>2155434</v>
      </c>
    </row>
    <row r="96" s="4" customFormat="1" spans="1:23">
      <c r="A96" s="4">
        <v>15549331140</v>
      </c>
      <c r="B96" s="4" t="s">
        <v>24</v>
      </c>
      <c r="C96" s="4" t="s">
        <v>25</v>
      </c>
      <c r="D96" s="4" t="s">
        <v>173</v>
      </c>
      <c r="E96" s="4" t="s">
        <v>148</v>
      </c>
      <c r="F96" s="5">
        <v>44359</v>
      </c>
      <c r="G96" s="5">
        <v>44360</v>
      </c>
      <c r="H96" s="4">
        <v>1</v>
      </c>
      <c r="I96" s="4">
        <v>1</v>
      </c>
      <c r="J96" s="4">
        <v>1</v>
      </c>
      <c r="K96" s="4" t="s">
        <v>28</v>
      </c>
      <c r="L96" s="4">
        <v>173.75</v>
      </c>
      <c r="M96" s="4">
        <v>173.75</v>
      </c>
      <c r="N96" s="4" t="s">
        <v>174</v>
      </c>
      <c r="O96" s="4" t="s">
        <v>130</v>
      </c>
      <c r="P96" s="4" t="s">
        <v>31</v>
      </c>
      <c r="Q96" s="4">
        <v>0</v>
      </c>
      <c r="R96" s="7">
        <v>44359</v>
      </c>
      <c r="S96" s="5">
        <v>44375</v>
      </c>
      <c r="T96" s="4" t="s">
        <v>32</v>
      </c>
      <c r="U96" s="4">
        <v>173.75</v>
      </c>
      <c r="V96" s="4">
        <v>0</v>
      </c>
      <c r="W96" s="4">
        <v>0</v>
      </c>
    </row>
    <row r="97" s="4" customFormat="1" spans="1:24">
      <c r="A97" s="4">
        <v>15547679838</v>
      </c>
      <c r="B97" s="4" t="s">
        <v>24</v>
      </c>
      <c r="C97" s="4" t="s">
        <v>72</v>
      </c>
      <c r="D97" s="4" t="s">
        <v>150</v>
      </c>
      <c r="E97" s="4" t="s">
        <v>151</v>
      </c>
      <c r="F97" s="5">
        <v>44359</v>
      </c>
      <c r="G97" s="5">
        <v>44360</v>
      </c>
      <c r="H97" s="4">
        <v>1</v>
      </c>
      <c r="I97" s="4">
        <v>1</v>
      </c>
      <c r="J97" s="4">
        <v>1</v>
      </c>
      <c r="K97" s="4" t="s">
        <v>28</v>
      </c>
      <c r="L97" s="4">
        <v>-377.11</v>
      </c>
      <c r="M97" s="4">
        <v>-377.11</v>
      </c>
      <c r="N97" s="4" t="s">
        <v>152</v>
      </c>
      <c r="O97" s="4" t="s">
        <v>130</v>
      </c>
      <c r="P97" s="4" t="s">
        <v>31</v>
      </c>
      <c r="Q97" s="4">
        <v>0</v>
      </c>
      <c r="R97" s="7">
        <v>44358</v>
      </c>
      <c r="S97" s="5">
        <v>44375</v>
      </c>
      <c r="T97" s="4" t="s">
        <v>32</v>
      </c>
      <c r="U97" s="4">
        <v>-377.11</v>
      </c>
      <c r="V97" s="4">
        <v>0</v>
      </c>
      <c r="W97" s="4">
        <v>0</v>
      </c>
      <c r="X97" s="4">
        <v>2154052</v>
      </c>
    </row>
    <row r="98" s="4" customFormat="1" spans="1:24">
      <c r="A98" s="4">
        <v>15549415828</v>
      </c>
      <c r="B98" s="4" t="s">
        <v>24</v>
      </c>
      <c r="C98" s="4" t="s">
        <v>25</v>
      </c>
      <c r="D98" s="4" t="s">
        <v>54</v>
      </c>
      <c r="E98" s="4" t="s">
        <v>52</v>
      </c>
      <c r="F98" s="5">
        <v>44359</v>
      </c>
      <c r="G98" s="5">
        <v>44360</v>
      </c>
      <c r="H98" s="4">
        <v>2</v>
      </c>
      <c r="I98" s="4">
        <v>1</v>
      </c>
      <c r="J98" s="4">
        <v>2</v>
      </c>
      <c r="K98" s="4" t="s">
        <v>28</v>
      </c>
      <c r="L98" s="4">
        <v>716</v>
      </c>
      <c r="M98" s="4">
        <v>716</v>
      </c>
      <c r="N98" s="4" t="s">
        <v>175</v>
      </c>
      <c r="O98" s="4" t="s">
        <v>130</v>
      </c>
      <c r="P98" s="4" t="s">
        <v>31</v>
      </c>
      <c r="Q98" s="4">
        <v>0</v>
      </c>
      <c r="R98" s="7">
        <v>44359</v>
      </c>
      <c r="S98" s="5">
        <v>44375</v>
      </c>
      <c r="T98" s="4" t="s">
        <v>32</v>
      </c>
      <c r="U98" s="4">
        <v>716</v>
      </c>
      <c r="V98" s="4">
        <v>0</v>
      </c>
      <c r="W98" s="4">
        <v>0</v>
      </c>
      <c r="X98" s="4">
        <v>2155552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"/>
  <sheetViews>
    <sheetView tabSelected="1" workbookViewId="0">
      <selection activeCell="A86" sqref="A86:C91"/>
    </sheetView>
  </sheetViews>
  <sheetFormatPr defaultColWidth="9" defaultRowHeight="13.5"/>
  <cols>
    <col min="1" max="1" width="13" style="4" customWidth="1"/>
    <col min="2" max="2" width="10.375" style="4"/>
    <col min="3" max="3" width="9.5" style="4" customWidth="1"/>
    <col min="4" max="4" width="9.375" style="4"/>
    <col min="5" max="5" width="9" style="4"/>
    <col min="6" max="6" width="10.375" style="4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176</v>
      </c>
    </row>
    <row r="2" s="4" customFormat="1" hidden="1" spans="1:9">
      <c r="A2" s="4">
        <v>15336910826</v>
      </c>
      <c r="B2" s="5">
        <v>44357</v>
      </c>
      <c r="C2" s="5">
        <v>44358</v>
      </c>
      <c r="D2" s="4">
        <v>391.31</v>
      </c>
      <c r="E2" s="4" t="str">
        <f>VLOOKUP(A2,HOP!A:L,12,0)</f>
        <v>391.31</v>
      </c>
      <c r="F2" s="4" t="str">
        <f>VLOOKUP(A2,HOP!A:C,3,0)</f>
        <v>2142876</v>
      </c>
      <c r="G2" s="4">
        <f>D2-E2</f>
        <v>0</v>
      </c>
      <c r="H2" s="4" t="str">
        <f>$H$1&amp;F2</f>
        <v>，2142876</v>
      </c>
      <c r="I2" s="4" t="str">
        <f>VLOOKUP(A2,HOP!A:T,20,0)</f>
        <v>直连</v>
      </c>
    </row>
    <row r="3" s="4" customFormat="1" hidden="1" spans="1:9">
      <c r="A3" s="4">
        <v>15519628827</v>
      </c>
      <c r="B3" s="5">
        <v>44357</v>
      </c>
      <c r="C3" s="5">
        <v>44358</v>
      </c>
      <c r="D3" s="4">
        <v>335.06</v>
      </c>
      <c r="E3" s="4" t="str">
        <f>VLOOKUP(A3,HOP!A:L,12,0)</f>
        <v>335.06</v>
      </c>
      <c r="F3" s="4" t="str">
        <f>VLOOKUP(A3,HOP!A:C,3,0)</f>
        <v>2145052</v>
      </c>
      <c r="G3" s="4">
        <f t="shared" ref="G3:G48" si="0">D3-E3</f>
        <v>0</v>
      </c>
      <c r="H3" s="4" t="str">
        <f t="shared" ref="H3:H34" si="1">$H$1&amp;F3</f>
        <v>，2145052</v>
      </c>
      <c r="I3" s="4" t="str">
        <f>VLOOKUP(A3,HOP!A:T,20,0)</f>
        <v>直连</v>
      </c>
    </row>
    <row r="4" s="4" customFormat="1" hidden="1" spans="1:9">
      <c r="A4" s="4">
        <v>15531146696</v>
      </c>
      <c r="B4" s="5">
        <v>44357</v>
      </c>
      <c r="C4" s="5">
        <v>44358</v>
      </c>
      <c r="D4" s="4">
        <v>391.32</v>
      </c>
      <c r="E4" s="4" t="str">
        <f>VLOOKUP(A4,HOP!A:L,12,0)</f>
        <v>391.32</v>
      </c>
      <c r="F4" s="4" t="str">
        <f>VLOOKUP(A4,HOP!A:C,3,0)</f>
        <v>2146901</v>
      </c>
      <c r="G4" s="4">
        <f t="shared" si="0"/>
        <v>0</v>
      </c>
      <c r="H4" s="4" t="str">
        <f t="shared" si="1"/>
        <v>，2146901</v>
      </c>
      <c r="I4" s="4" t="str">
        <f>VLOOKUP(A4,HOP!A:T,20,0)</f>
        <v>直连</v>
      </c>
    </row>
    <row r="5" s="4" customFormat="1" hidden="1" spans="1:9">
      <c r="A5" s="4">
        <v>15531401673</v>
      </c>
      <c r="B5" s="5">
        <v>44357</v>
      </c>
      <c r="C5" s="5">
        <v>44358</v>
      </c>
      <c r="D5" s="4">
        <v>391.32</v>
      </c>
      <c r="E5" s="4" t="str">
        <f>VLOOKUP(A5,HOP!A:L,12,0)</f>
        <v>391.32</v>
      </c>
      <c r="F5" s="4" t="str">
        <f>VLOOKUP(A5,HOP!A:C,3,0)</f>
        <v>2147024</v>
      </c>
      <c r="G5" s="4">
        <f t="shared" si="0"/>
        <v>0</v>
      </c>
      <c r="H5" s="4" t="str">
        <f t="shared" si="1"/>
        <v>，2147024</v>
      </c>
      <c r="I5" s="4" t="str">
        <f>VLOOKUP(A5,HOP!A:T,20,0)</f>
        <v>直连</v>
      </c>
    </row>
    <row r="6" s="4" customFormat="1" hidden="1" spans="1:9">
      <c r="A6" s="4">
        <v>15536048365</v>
      </c>
      <c r="B6" s="5">
        <v>44353</v>
      </c>
      <c r="C6" s="5">
        <v>44358</v>
      </c>
      <c r="D6" s="4">
        <v>2258.54</v>
      </c>
      <c r="E6" s="4" t="str">
        <f>VLOOKUP(A6,HOP!A:L,12,0)</f>
        <v>2258.54</v>
      </c>
      <c r="F6" s="4" t="str">
        <f>VLOOKUP(A6,HOP!A:C,3,0)</f>
        <v>2147373</v>
      </c>
      <c r="G6" s="4">
        <f t="shared" si="0"/>
        <v>0</v>
      </c>
      <c r="H6" s="4" t="str">
        <f t="shared" si="1"/>
        <v>，2147373</v>
      </c>
      <c r="I6" s="4" t="str">
        <f>VLOOKUP(A6,HOP!A:T,20,0)</f>
        <v>直连</v>
      </c>
    </row>
    <row r="7" s="4" customFormat="1" hidden="1" spans="1:9">
      <c r="A7" s="4">
        <v>15538875287</v>
      </c>
      <c r="B7" s="5">
        <v>44357</v>
      </c>
      <c r="C7" s="5">
        <v>44358</v>
      </c>
      <c r="D7" s="4">
        <v>580</v>
      </c>
      <c r="E7" s="4" t="str">
        <f>VLOOKUP(A7,HOP!A:L,12,0)</f>
        <v>580.00</v>
      </c>
      <c r="F7" s="4" t="str">
        <f>VLOOKUP(A7,HOP!A:C,3,0)</f>
        <v>2148204</v>
      </c>
      <c r="G7" s="4">
        <f t="shared" si="0"/>
        <v>0</v>
      </c>
      <c r="H7" s="4" t="str">
        <f t="shared" si="1"/>
        <v>，2148204</v>
      </c>
      <c r="I7" s="4" t="str">
        <f>VLOOKUP(A7,HOP!A:T,20,0)</f>
        <v>直采</v>
      </c>
    </row>
    <row r="8" s="4" customFormat="1" hidden="1" spans="1:9">
      <c r="A8" s="4">
        <v>15542025074</v>
      </c>
      <c r="B8" s="5">
        <v>44356</v>
      </c>
      <c r="C8" s="5">
        <v>44358</v>
      </c>
      <c r="D8" s="4">
        <v>540</v>
      </c>
      <c r="E8" s="4" t="str">
        <f>VLOOKUP(A8,HOP!A:L,12,0)</f>
        <v>540.00</v>
      </c>
      <c r="F8" s="4" t="str">
        <f>VLOOKUP(A8,HOP!A:C,3,0)</f>
        <v>2149426</v>
      </c>
      <c r="G8" s="4">
        <f t="shared" si="0"/>
        <v>0</v>
      </c>
      <c r="H8" s="4" t="str">
        <f t="shared" si="1"/>
        <v>，2149426</v>
      </c>
      <c r="I8" s="4" t="str">
        <f>VLOOKUP(A8,HOP!A:T,20,0)</f>
        <v>Saas酒店</v>
      </c>
    </row>
    <row r="9" s="4" customFormat="1" hidden="1" spans="1:9">
      <c r="A9" s="4">
        <v>15542764441</v>
      </c>
      <c r="B9" s="5">
        <v>44355</v>
      </c>
      <c r="C9" s="5">
        <v>44358</v>
      </c>
      <c r="D9" s="4">
        <v>905.35</v>
      </c>
      <c r="E9" s="4" t="str">
        <f>VLOOKUP(A9,HOP!A:L,12,0)</f>
        <v>905.35</v>
      </c>
      <c r="F9" s="4" t="str">
        <f>VLOOKUP(A9,HOP!A:C,3,0)</f>
        <v>2149855</v>
      </c>
      <c r="G9" s="4">
        <f t="shared" si="0"/>
        <v>0</v>
      </c>
      <c r="H9" s="4" t="str">
        <f t="shared" si="1"/>
        <v>，2149855</v>
      </c>
      <c r="I9" s="4" t="str">
        <f>VLOOKUP(A9,HOP!A:T,20,0)</f>
        <v>直连</v>
      </c>
    </row>
    <row r="10" s="4" customFormat="1" hidden="1" spans="1:9">
      <c r="A10" s="4">
        <v>15543953618</v>
      </c>
      <c r="B10" s="5">
        <v>44356</v>
      </c>
      <c r="C10" s="5">
        <v>44358</v>
      </c>
      <c r="D10" s="4">
        <v>702.47</v>
      </c>
      <c r="E10" s="4" t="str">
        <f>VLOOKUP(A10,HOP!A:L,12,0)</f>
        <v>702.47</v>
      </c>
      <c r="F10" s="4" t="str">
        <f>VLOOKUP(A10,HOP!A:C,3,0)</f>
        <v>2150632</v>
      </c>
      <c r="G10" s="4">
        <f t="shared" si="0"/>
        <v>0</v>
      </c>
      <c r="H10" s="4" t="str">
        <f t="shared" si="1"/>
        <v>，2150632</v>
      </c>
      <c r="I10" s="4" t="str">
        <f>VLOOKUP(A10,HOP!A:T,20,0)</f>
        <v>直连</v>
      </c>
    </row>
    <row r="11" s="4" customFormat="1" hidden="1" spans="1:9">
      <c r="A11" s="4">
        <v>15544976861</v>
      </c>
      <c r="B11" s="5">
        <v>44357</v>
      </c>
      <c r="C11" s="5">
        <v>44358</v>
      </c>
      <c r="D11" s="4">
        <v>924</v>
      </c>
      <c r="E11" s="4" t="str">
        <f>VLOOKUP(A11,HOP!A:L,12,0)</f>
        <v>924.00</v>
      </c>
      <c r="F11" s="4" t="str">
        <f>VLOOKUP(A11,HOP!A:C,3,0)</f>
        <v>2151251</v>
      </c>
      <c r="G11" s="4">
        <f t="shared" si="0"/>
        <v>0</v>
      </c>
      <c r="H11" s="4" t="str">
        <f t="shared" si="1"/>
        <v>，2151251</v>
      </c>
      <c r="I11" s="4" t="str">
        <f>VLOOKUP(A11,HOP!A:T,20,0)</f>
        <v>直采</v>
      </c>
    </row>
    <row r="12" s="4" customFormat="1" hidden="1" spans="1:9">
      <c r="A12" s="4">
        <v>15545722712</v>
      </c>
      <c r="B12" s="5">
        <v>44357</v>
      </c>
      <c r="C12" s="5">
        <v>44358</v>
      </c>
      <c r="D12" s="4">
        <v>710</v>
      </c>
      <c r="E12" s="4" t="str">
        <f>VLOOKUP(A12,HOP!A:L,12,0)</f>
        <v>710.00</v>
      </c>
      <c r="F12" s="4" t="str">
        <f>VLOOKUP(A12,HOP!A:C,3,0)</f>
        <v>2151825</v>
      </c>
      <c r="G12" s="4">
        <f t="shared" si="0"/>
        <v>0</v>
      </c>
      <c r="H12" s="4" t="str">
        <f t="shared" si="1"/>
        <v>，2151825</v>
      </c>
      <c r="I12" s="4" t="str">
        <f>VLOOKUP(A12,HOP!A:T,20,0)</f>
        <v>直采</v>
      </c>
    </row>
    <row r="13" s="4" customFormat="1" hidden="1" spans="1:9">
      <c r="A13" s="4">
        <v>15545724801</v>
      </c>
      <c r="B13" s="5">
        <v>44357</v>
      </c>
      <c r="C13" s="5">
        <v>44358</v>
      </c>
      <c r="D13" s="4">
        <v>355</v>
      </c>
      <c r="E13" s="4" t="str">
        <f>VLOOKUP(A13,HOP!A:L,12,0)</f>
        <v>355.00</v>
      </c>
      <c r="F13" s="4" t="str">
        <f>VLOOKUP(A13,HOP!A:C,3,0)</f>
        <v>2151828</v>
      </c>
      <c r="G13" s="4">
        <f t="shared" si="0"/>
        <v>0</v>
      </c>
      <c r="H13" s="4" t="str">
        <f t="shared" si="1"/>
        <v>，2151828</v>
      </c>
      <c r="I13" s="4" t="str">
        <f>VLOOKUP(A13,HOP!A:T,20,0)</f>
        <v>直采</v>
      </c>
    </row>
    <row r="14" s="4" customFormat="1" hidden="1" spans="1:9">
      <c r="A14" s="4">
        <v>15545771743</v>
      </c>
      <c r="B14" s="5">
        <v>44357</v>
      </c>
      <c r="C14" s="5">
        <v>44358</v>
      </c>
      <c r="D14" s="4">
        <v>410</v>
      </c>
      <c r="E14" s="4" t="str">
        <f>VLOOKUP(A14,HOP!A:L,12,0)</f>
        <v>410.00</v>
      </c>
      <c r="F14" s="4" t="str">
        <f>VLOOKUP(A14,HOP!A:C,3,0)</f>
        <v>2151955</v>
      </c>
      <c r="G14" s="4">
        <f t="shared" si="0"/>
        <v>0</v>
      </c>
      <c r="H14" s="4" t="str">
        <f t="shared" si="1"/>
        <v>，2151955</v>
      </c>
      <c r="I14" s="4" t="str">
        <f>VLOOKUP(A14,HOP!A:T,20,0)</f>
        <v>直连</v>
      </c>
    </row>
    <row r="15" s="4" customFormat="1" hidden="1" spans="1:9">
      <c r="A15" s="4">
        <v>15546070004</v>
      </c>
      <c r="B15" s="5">
        <v>44357</v>
      </c>
      <c r="C15" s="5">
        <v>44358</v>
      </c>
      <c r="D15" s="4">
        <v>50</v>
      </c>
      <c r="E15" s="4" t="str">
        <f>VLOOKUP(A15,HOP!A:L,12,0)</f>
        <v>50.00</v>
      </c>
      <c r="F15" s="4" t="str">
        <f>VLOOKUP(A15,HOP!A:C,3,0)</f>
        <v>2152255</v>
      </c>
      <c r="G15" s="4">
        <f t="shared" si="0"/>
        <v>0</v>
      </c>
      <c r="H15" s="4" t="str">
        <f t="shared" si="1"/>
        <v>，2152255</v>
      </c>
      <c r="I15" s="4" t="str">
        <f>VLOOKUP(A15,HOP!A:T,20,0)</f>
        <v>Saas酒店</v>
      </c>
    </row>
    <row r="16" s="4" customFormat="1" hidden="1" spans="1:9">
      <c r="A16" s="4">
        <v>15546169249</v>
      </c>
      <c r="B16" s="5">
        <v>44357</v>
      </c>
      <c r="C16" s="5">
        <v>44358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15546216106</v>
      </c>
      <c r="B17" s="5">
        <v>44357</v>
      </c>
      <c r="C17" s="5">
        <v>44358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15546239179</v>
      </c>
      <c r="B18" s="5">
        <v>44357</v>
      </c>
      <c r="C18" s="5">
        <v>44358</v>
      </c>
      <c r="D18" s="4">
        <v>716</v>
      </c>
      <c r="E18" s="4" t="str">
        <f>VLOOKUP(A18,HOP!A:L,12,0)</f>
        <v>716.00</v>
      </c>
      <c r="F18" s="4" t="str">
        <f>VLOOKUP(A18,HOP!A:C,3,0)</f>
        <v>2152430</v>
      </c>
      <c r="G18" s="4">
        <f t="shared" si="0"/>
        <v>0</v>
      </c>
      <c r="H18" s="4" t="str">
        <f t="shared" si="1"/>
        <v>，2152430</v>
      </c>
      <c r="I18" s="4" t="str">
        <f>VLOOKUP(A18,HOP!A:T,20,0)</f>
        <v>直采</v>
      </c>
    </row>
    <row r="19" s="4" customFormat="1" hidden="1" spans="1:9">
      <c r="A19" s="4">
        <v>15546241945</v>
      </c>
      <c r="B19" s="5">
        <v>44357</v>
      </c>
      <c r="C19" s="5">
        <v>44358</v>
      </c>
      <c r="D19" s="4">
        <v>399</v>
      </c>
      <c r="E19" s="4" t="str">
        <f>VLOOKUP(A19,HOP!A:L,12,0)</f>
        <v>399.00</v>
      </c>
      <c r="F19" s="4" t="str">
        <f>VLOOKUP(A19,HOP!A:C,3,0)</f>
        <v>2152433</v>
      </c>
      <c r="G19" s="4">
        <f t="shared" si="0"/>
        <v>0</v>
      </c>
      <c r="H19" s="4" t="str">
        <f t="shared" si="1"/>
        <v>，2152433</v>
      </c>
      <c r="I19" s="4" t="str">
        <f>VLOOKUP(A19,HOP!A:T,20,0)</f>
        <v>直采</v>
      </c>
    </row>
    <row r="20" s="4" customFormat="1" hidden="1" spans="1:9">
      <c r="A20" s="4">
        <v>15546332914</v>
      </c>
      <c r="B20" s="5">
        <v>44357</v>
      </c>
      <c r="C20" s="5">
        <v>44358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>$H$1&amp;F20</f>
        <v>#N/A</v>
      </c>
      <c r="I20" s="4" t="e">
        <f>VLOOKUP(A20,HOP!A:T,20,0)</f>
        <v>#N/A</v>
      </c>
    </row>
    <row r="21" s="4" customFormat="1" hidden="1" spans="1:9">
      <c r="A21" s="4">
        <v>15546360029</v>
      </c>
      <c r="B21" s="5">
        <v>44357</v>
      </c>
      <c r="C21" s="5">
        <v>44358</v>
      </c>
      <c r="D21" s="4">
        <v>341.34</v>
      </c>
      <c r="E21" s="4" t="str">
        <f>VLOOKUP(A21,HOP!A:L,12,0)</f>
        <v>341.34</v>
      </c>
      <c r="F21" s="4" t="str">
        <f>VLOOKUP(A21,HOP!A:C,3,0)</f>
        <v>2152577</v>
      </c>
      <c r="G21" s="4">
        <f t="shared" si="0"/>
        <v>0</v>
      </c>
      <c r="H21" s="4" t="str">
        <f>$H$1&amp;F21</f>
        <v>，2152577</v>
      </c>
      <c r="I21" s="4" t="str">
        <f>VLOOKUP(A21,HOP!A:T,20,0)</f>
        <v>直连</v>
      </c>
    </row>
    <row r="22" s="4" customFormat="1" hidden="1" spans="1:9">
      <c r="A22" s="4">
        <v>15546369582</v>
      </c>
      <c r="B22" s="5">
        <v>44357</v>
      </c>
      <c r="C22" s="5">
        <v>44358</v>
      </c>
      <c r="D22" s="4">
        <v>214.09</v>
      </c>
      <c r="E22" s="4" t="str">
        <f>VLOOKUP(A22,HOP!A:L,12,0)</f>
        <v>214.09</v>
      </c>
      <c r="F22" s="4" t="str">
        <f>VLOOKUP(A22,HOP!A:C,3,0)</f>
        <v>2152588</v>
      </c>
      <c r="G22" s="4">
        <f t="shared" si="0"/>
        <v>0</v>
      </c>
      <c r="H22" s="4" t="str">
        <f>$H$1&amp;F22</f>
        <v>，2152588</v>
      </c>
      <c r="I22" s="4" t="str">
        <f>VLOOKUP(A22,HOP!A:T,20,0)</f>
        <v>直连</v>
      </c>
    </row>
    <row r="23" s="4" customFormat="1" hidden="1" spans="1:9">
      <c r="A23" s="4">
        <v>15546387237</v>
      </c>
      <c r="B23" s="5">
        <v>44357</v>
      </c>
      <c r="C23" s="5">
        <v>44358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>$H$1&amp;F23</f>
        <v>#N/A</v>
      </c>
      <c r="I23" s="4" t="e">
        <f>VLOOKUP(A23,HOP!A:T,20,0)</f>
        <v>#N/A</v>
      </c>
    </row>
    <row r="24" s="4" customFormat="1" hidden="1" spans="1:9">
      <c r="A24" s="4">
        <v>15546393729</v>
      </c>
      <c r="B24" s="5">
        <v>44357</v>
      </c>
      <c r="C24" s="5">
        <v>44358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>$H$1&amp;F24</f>
        <v>#N/A</v>
      </c>
      <c r="I24" s="4" t="e">
        <f>VLOOKUP(A24,HOP!A:T,20,0)</f>
        <v>#N/A</v>
      </c>
    </row>
    <row r="25" s="4" customFormat="1" hidden="1" spans="1:9">
      <c r="A25" s="4">
        <v>15546397581</v>
      </c>
      <c r="B25" s="5">
        <v>44357</v>
      </c>
      <c r="C25" s="5">
        <v>44358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>$H$1&amp;F25</f>
        <v>#N/A</v>
      </c>
      <c r="I25" s="4" t="e">
        <f>VLOOKUP(A25,HOP!A:T,20,0)</f>
        <v>#N/A</v>
      </c>
    </row>
    <row r="26" s="4" customFormat="1" hidden="1" spans="1:9">
      <c r="A26" s="4">
        <v>15546409660</v>
      </c>
      <c r="B26" s="5">
        <v>44357</v>
      </c>
      <c r="C26" s="5">
        <v>44358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>$H$1&amp;F26</f>
        <v>#N/A</v>
      </c>
      <c r="I26" s="4" t="e">
        <f>VLOOKUP(A26,HOP!A:T,20,0)</f>
        <v>#N/A</v>
      </c>
    </row>
    <row r="27" s="4" customFormat="1" hidden="1" spans="1:9">
      <c r="A27" s="4">
        <v>15546440455</v>
      </c>
      <c r="B27" s="5">
        <v>44357</v>
      </c>
      <c r="C27" s="5">
        <v>44358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>$H$1&amp;F27</f>
        <v>#N/A</v>
      </c>
      <c r="I27" s="4" t="e">
        <f>VLOOKUP(A27,HOP!A:T,20,0)</f>
        <v>#N/A</v>
      </c>
    </row>
    <row r="28" s="4" customFormat="1" hidden="1" spans="1:9">
      <c r="A28" s="4">
        <v>15546509042</v>
      </c>
      <c r="B28" s="5">
        <v>44357</v>
      </c>
      <c r="C28" s="5">
        <v>44358</v>
      </c>
      <c r="D28" s="4">
        <v>358</v>
      </c>
      <c r="E28" s="4" t="str">
        <f>VLOOKUP(A28,HOP!A:L,12,0)</f>
        <v>358.00</v>
      </c>
      <c r="F28" s="4" t="str">
        <f>VLOOKUP(A28,HOP!A:C,3,0)</f>
        <v>2152741</v>
      </c>
      <c r="G28" s="4">
        <f t="shared" si="0"/>
        <v>0</v>
      </c>
      <c r="H28" s="4" t="str">
        <f>$H$1&amp;F28</f>
        <v>，2152741</v>
      </c>
      <c r="I28" s="4" t="str">
        <f>VLOOKUP(A28,HOP!A:T,20,0)</f>
        <v>直采</v>
      </c>
    </row>
    <row r="29" s="4" customFormat="1" hidden="1" spans="1:9">
      <c r="A29" s="4">
        <v>15546559359</v>
      </c>
      <c r="B29" s="5">
        <v>44357</v>
      </c>
      <c r="C29" s="5">
        <v>44358</v>
      </c>
      <c r="D29" s="4">
        <v>358</v>
      </c>
      <c r="E29" s="4" t="str">
        <f>VLOOKUP(A29,HOP!A:L,12,0)</f>
        <v>358.00</v>
      </c>
      <c r="F29" s="4" t="str">
        <f>VLOOKUP(A29,HOP!A:C,3,0)</f>
        <v>2152799</v>
      </c>
      <c r="G29" s="4">
        <f t="shared" si="0"/>
        <v>0</v>
      </c>
      <c r="H29" s="4" t="str">
        <f>$H$1&amp;F29</f>
        <v>，2152799</v>
      </c>
      <c r="I29" s="4" t="str">
        <f>VLOOKUP(A29,HOP!A:T,20,0)</f>
        <v>直采</v>
      </c>
    </row>
    <row r="30" s="4" customFormat="1" hidden="1" spans="1:9">
      <c r="A30" s="4">
        <v>15546752614</v>
      </c>
      <c r="B30" s="5">
        <v>44357</v>
      </c>
      <c r="C30" s="5">
        <v>44358</v>
      </c>
      <c r="D30" s="4">
        <v>263.58</v>
      </c>
      <c r="E30" s="4" t="str">
        <f>VLOOKUP(A30,HOP!A:L,12,0)</f>
        <v>263.58</v>
      </c>
      <c r="F30" s="4" t="str">
        <f>VLOOKUP(A30,HOP!A:C,3,0)</f>
        <v>2153037</v>
      </c>
      <c r="G30" s="4">
        <f t="shared" si="0"/>
        <v>0</v>
      </c>
      <c r="H30" s="4" t="str">
        <f>$H$1&amp;F30</f>
        <v>，2153037</v>
      </c>
      <c r="I30" s="4" t="str">
        <f>VLOOKUP(A30,HOP!A:T,20,0)</f>
        <v>直连</v>
      </c>
    </row>
    <row r="31" s="4" customFormat="1" hidden="1" spans="1:9">
      <c r="A31" s="4">
        <v>15546866747</v>
      </c>
      <c r="B31" s="5">
        <v>44357</v>
      </c>
      <c r="C31" s="5">
        <v>44358</v>
      </c>
      <c r="D31" s="4">
        <v>250.45</v>
      </c>
      <c r="E31" s="4" t="str">
        <f>VLOOKUP(A31,HOP!A:L,12,0)</f>
        <v>250.45</v>
      </c>
      <c r="F31" s="4" t="str">
        <f>VLOOKUP(A31,HOP!A:C,3,0)</f>
        <v>2153190</v>
      </c>
      <c r="G31" s="4">
        <f t="shared" si="0"/>
        <v>0</v>
      </c>
      <c r="H31" s="4" t="str">
        <f>$H$1&amp;F31</f>
        <v>，2153190</v>
      </c>
      <c r="I31" s="4" t="str">
        <f>VLOOKUP(A31,HOP!A:T,20,0)</f>
        <v>直连</v>
      </c>
    </row>
    <row r="32" s="4" customFormat="1" spans="1:10">
      <c r="A32" s="4">
        <v>15529013469</v>
      </c>
      <c r="B32" s="5">
        <v>44354</v>
      </c>
      <c r="C32" s="5">
        <v>44356</v>
      </c>
      <c r="D32" s="4">
        <v>-462</v>
      </c>
      <c r="E32" s="4" t="e">
        <f>VLOOKUP(A32,HOP!A:L,12,0)</f>
        <v>#N/A</v>
      </c>
      <c r="F32" s="4">
        <v>2146178</v>
      </c>
      <c r="G32" s="4" t="e">
        <f t="shared" si="0"/>
        <v>#N/A</v>
      </c>
      <c r="H32" s="4" t="str">
        <f>$H$1&amp;F32</f>
        <v>，2146178</v>
      </c>
      <c r="I32" s="4" t="e">
        <f>VLOOKUP(A32,HOP!A:T,20,0)</f>
        <v>#N/A</v>
      </c>
      <c r="J32" s="4" t="s">
        <v>177</v>
      </c>
    </row>
    <row r="33" s="4" customFormat="1" spans="1:10">
      <c r="A33" s="4">
        <v>15047875986</v>
      </c>
      <c r="B33" s="5">
        <v>44317</v>
      </c>
      <c r="C33" s="5">
        <v>44319</v>
      </c>
      <c r="D33" s="4">
        <v>-6786</v>
      </c>
      <c r="E33" s="4" t="e">
        <f>VLOOKUP(A33,HOP!A:L,12,0)</f>
        <v>#N/A</v>
      </c>
      <c r="F33" s="4">
        <v>2092134</v>
      </c>
      <c r="G33" s="4" t="e">
        <f t="shared" si="0"/>
        <v>#N/A</v>
      </c>
      <c r="H33" s="4" t="str">
        <f>$H$1&amp;F33</f>
        <v>，2092134</v>
      </c>
      <c r="I33" s="4" t="e">
        <f>VLOOKUP(A33,HOP!A:T,20,0)</f>
        <v>#N/A</v>
      </c>
      <c r="J33" s="4" t="s">
        <v>178</v>
      </c>
    </row>
    <row r="34" s="4" customFormat="1" spans="1:10">
      <c r="A34" s="4">
        <v>15086736683</v>
      </c>
      <c r="B34" s="5">
        <v>44319</v>
      </c>
      <c r="C34" s="5">
        <v>44320</v>
      </c>
      <c r="D34" s="4">
        <v>-1998</v>
      </c>
      <c r="E34" s="4" t="e">
        <f>VLOOKUP(A34,HOP!A:L,12,0)</f>
        <v>#N/A</v>
      </c>
      <c r="F34" s="4">
        <v>2097689</v>
      </c>
      <c r="G34" s="4" t="e">
        <f t="shared" si="0"/>
        <v>#N/A</v>
      </c>
      <c r="H34" s="4" t="str">
        <f>$H$1&amp;F34</f>
        <v>，2097689</v>
      </c>
      <c r="I34" s="4" t="e">
        <f>VLOOKUP(A34,HOP!A:T,20,0)</f>
        <v>#N/A</v>
      </c>
      <c r="J34" s="4" t="s">
        <v>179</v>
      </c>
    </row>
    <row r="35" s="4" customFormat="1" hidden="1" spans="1:9">
      <c r="A35" s="4">
        <v>15536411411</v>
      </c>
      <c r="B35" s="5">
        <v>44358</v>
      </c>
      <c r="C35" s="5">
        <v>44359</v>
      </c>
      <c r="D35" s="4">
        <v>110.48</v>
      </c>
      <c r="E35" s="4" t="str">
        <f>VLOOKUP(A35,HOP!A:L,12,0)</f>
        <v>110.48</v>
      </c>
      <c r="F35" s="4" t="str">
        <f>VLOOKUP(A35,HOP!A:C,3,0)</f>
        <v>2147470</v>
      </c>
      <c r="G35" s="4">
        <f t="shared" si="0"/>
        <v>0</v>
      </c>
      <c r="H35" s="4" t="str">
        <f>$H$1&amp;F35</f>
        <v>，2147470</v>
      </c>
      <c r="I35" s="4" t="str">
        <f>VLOOKUP(A35,HOP!A:T,20,0)</f>
        <v>直连</v>
      </c>
    </row>
    <row r="36" s="4" customFormat="1" hidden="1" spans="1:9">
      <c r="A36" s="4">
        <v>15543606948</v>
      </c>
      <c r="B36" s="5">
        <v>44358</v>
      </c>
      <c r="C36" s="5">
        <v>44359</v>
      </c>
      <c r="D36" s="4">
        <v>358</v>
      </c>
      <c r="E36" s="4" t="str">
        <f>VLOOKUP(A36,HOP!A:L,12,0)</f>
        <v>358.00</v>
      </c>
      <c r="F36" s="4" t="str">
        <f>VLOOKUP(A36,HOP!A:C,3,0)</f>
        <v>2150398</v>
      </c>
      <c r="G36" s="4">
        <f t="shared" si="0"/>
        <v>0</v>
      </c>
      <c r="H36" s="4" t="str">
        <f>$H$1&amp;F36</f>
        <v>，2150398</v>
      </c>
      <c r="I36" s="4" t="str">
        <f>VLOOKUP(A36,HOP!A:T,20,0)</f>
        <v>直采</v>
      </c>
    </row>
    <row r="37" s="4" customFormat="1" hidden="1" spans="1:9">
      <c r="A37" s="4">
        <v>15544678740</v>
      </c>
      <c r="B37" s="5">
        <v>44358</v>
      </c>
      <c r="C37" s="5">
        <v>44359</v>
      </c>
      <c r="D37" s="4">
        <v>399</v>
      </c>
      <c r="E37" s="4" t="str">
        <f>VLOOKUP(A37,HOP!A:L,12,0)</f>
        <v>399.00</v>
      </c>
      <c r="F37" s="4" t="str">
        <f>VLOOKUP(A37,HOP!A:C,3,0)</f>
        <v>2151057</v>
      </c>
      <c r="G37" s="4">
        <f t="shared" si="0"/>
        <v>0</v>
      </c>
      <c r="H37" s="4" t="str">
        <f>$H$1&amp;F37</f>
        <v>，2151057</v>
      </c>
      <c r="I37" s="4" t="str">
        <f>VLOOKUP(A37,HOP!A:T,20,0)</f>
        <v>直采</v>
      </c>
    </row>
    <row r="38" s="4" customFormat="1" hidden="1" spans="1:9">
      <c r="A38" s="4">
        <v>15545186358</v>
      </c>
      <c r="B38" s="5">
        <v>44358</v>
      </c>
      <c r="C38" s="5">
        <v>44359</v>
      </c>
      <c r="D38" s="4">
        <v>187.64</v>
      </c>
      <c r="E38" s="4" t="str">
        <f>VLOOKUP(A38,HOP!A:L,12,0)</f>
        <v>187.64</v>
      </c>
      <c r="F38" s="4" t="str">
        <f>VLOOKUP(A38,HOP!A:C,3,0)</f>
        <v>2151377</v>
      </c>
      <c r="G38" s="4">
        <f t="shared" si="0"/>
        <v>0</v>
      </c>
      <c r="H38" s="4" t="str">
        <f>$H$1&amp;F38</f>
        <v>，2151377</v>
      </c>
      <c r="I38" s="4" t="str">
        <f>VLOOKUP(A38,HOP!A:T,20,0)</f>
        <v>直连</v>
      </c>
    </row>
    <row r="39" s="4" customFormat="1" hidden="1" spans="1:9">
      <c r="A39" s="4">
        <v>15544040122</v>
      </c>
      <c r="B39" s="5">
        <v>44358</v>
      </c>
      <c r="C39" s="5">
        <v>44359</v>
      </c>
      <c r="D39" s="4">
        <v>358</v>
      </c>
      <c r="E39" s="4" t="str">
        <f>VLOOKUP(A39,HOP!A:L,12,0)</f>
        <v>358.00</v>
      </c>
      <c r="F39" s="4" t="str">
        <f>VLOOKUP(A39,HOP!A:C,3,0)</f>
        <v>2150689</v>
      </c>
      <c r="G39" s="4">
        <f t="shared" si="0"/>
        <v>0</v>
      </c>
      <c r="H39" s="4" t="str">
        <f>$H$1&amp;F39</f>
        <v>，2150689</v>
      </c>
      <c r="I39" s="4" t="str">
        <f>VLOOKUP(A39,HOP!A:T,20,0)</f>
        <v>直采</v>
      </c>
    </row>
    <row r="40" s="4" customFormat="1" hidden="1" spans="1:9">
      <c r="A40" s="4">
        <v>15546691820</v>
      </c>
      <c r="B40" s="5">
        <v>44358</v>
      </c>
      <c r="C40" s="5">
        <v>44359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>$H$1&amp;F40</f>
        <v>#N/A</v>
      </c>
      <c r="I40" s="4" t="e">
        <f>VLOOKUP(A40,HOP!A:T,20,0)</f>
        <v>#N/A</v>
      </c>
    </row>
    <row r="41" s="4" customFormat="1" hidden="1" spans="1:9">
      <c r="A41" s="4">
        <v>15546869940</v>
      </c>
      <c r="B41" s="5">
        <v>44358</v>
      </c>
      <c r="C41" s="5">
        <v>44359</v>
      </c>
      <c r="D41" s="4">
        <v>667.73</v>
      </c>
      <c r="E41" s="4" t="str">
        <f>VLOOKUP(A41,HOP!A:L,12,0)</f>
        <v>667.73</v>
      </c>
      <c r="F41" s="4" t="str">
        <f>VLOOKUP(A41,HOP!A:C,3,0)</f>
        <v>2153195</v>
      </c>
      <c r="G41" s="4">
        <f t="shared" si="0"/>
        <v>0</v>
      </c>
      <c r="H41" s="4" t="str">
        <f>$H$1&amp;F41</f>
        <v>，2153195</v>
      </c>
      <c r="I41" s="4" t="str">
        <f>VLOOKUP(A41,HOP!A:T,20,0)</f>
        <v>直连</v>
      </c>
    </row>
    <row r="42" s="4" customFormat="1" hidden="1" spans="1:9">
      <c r="A42" s="4">
        <v>15546928851</v>
      </c>
      <c r="B42" s="5">
        <v>44358</v>
      </c>
      <c r="C42" s="5">
        <v>44359</v>
      </c>
      <c r="D42" s="4">
        <v>290</v>
      </c>
      <c r="E42" s="4" t="str">
        <f>VLOOKUP(A42,HOP!A:L,12,0)</f>
        <v>290.00</v>
      </c>
      <c r="F42" s="4" t="str">
        <f>VLOOKUP(A42,HOP!A:C,3,0)</f>
        <v>2153277</v>
      </c>
      <c r="G42" s="4">
        <f t="shared" si="0"/>
        <v>0</v>
      </c>
      <c r="H42" s="4" t="str">
        <f>$H$1&amp;F42</f>
        <v>，2153277</v>
      </c>
      <c r="I42" s="4" t="str">
        <f>VLOOKUP(A42,HOP!A:T,20,0)</f>
        <v>Saas酒店</v>
      </c>
    </row>
    <row r="43" s="4" customFormat="1" hidden="1" spans="1:9">
      <c r="A43" s="4">
        <v>15547135106</v>
      </c>
      <c r="B43" s="5">
        <v>44358</v>
      </c>
      <c r="C43" s="5">
        <v>44359</v>
      </c>
      <c r="D43" s="4">
        <v>185</v>
      </c>
      <c r="E43" s="4" t="str">
        <f>VLOOKUP(A43,HOP!A:L,12,0)</f>
        <v>185.00</v>
      </c>
      <c r="F43" s="4" t="str">
        <f>VLOOKUP(A43,HOP!A:C,3,0)</f>
        <v>2153525</v>
      </c>
      <c r="G43" s="4">
        <f t="shared" si="0"/>
        <v>0</v>
      </c>
      <c r="H43" s="4" t="str">
        <f>$H$1&amp;F43</f>
        <v>，2153525</v>
      </c>
      <c r="I43" s="4" t="str">
        <f>VLOOKUP(A43,HOP!A:T,20,0)</f>
        <v>直采</v>
      </c>
    </row>
    <row r="44" s="4" customFormat="1" hidden="1" spans="1:9">
      <c r="A44" s="4">
        <v>15547135493</v>
      </c>
      <c r="B44" s="5">
        <v>44358</v>
      </c>
      <c r="C44" s="5">
        <v>44359</v>
      </c>
      <c r="D44" s="4">
        <v>185</v>
      </c>
      <c r="E44" s="4" t="str">
        <f>VLOOKUP(A44,HOP!A:L,12,0)</f>
        <v>185.00</v>
      </c>
      <c r="F44" s="4" t="str">
        <f>VLOOKUP(A44,HOP!A:C,3,0)</f>
        <v>2153527</v>
      </c>
      <c r="G44" s="4">
        <f t="shared" si="0"/>
        <v>0</v>
      </c>
      <c r="H44" s="4" t="str">
        <f>$H$1&amp;F44</f>
        <v>，2153527</v>
      </c>
      <c r="I44" s="4" t="str">
        <f>VLOOKUP(A44,HOP!A:T,20,0)</f>
        <v>直采</v>
      </c>
    </row>
    <row r="45" s="4" customFormat="1" hidden="1" spans="1:9">
      <c r="A45" s="4">
        <v>15547135907</v>
      </c>
      <c r="B45" s="5">
        <v>44358</v>
      </c>
      <c r="C45" s="5">
        <v>44359</v>
      </c>
      <c r="D45" s="4">
        <v>185</v>
      </c>
      <c r="E45" s="4" t="str">
        <f>VLOOKUP(A45,HOP!A:L,12,0)</f>
        <v>185.00</v>
      </c>
      <c r="F45" s="4" t="str">
        <f>VLOOKUP(A45,HOP!A:C,3,0)</f>
        <v>2153529</v>
      </c>
      <c r="G45" s="4">
        <f t="shared" si="0"/>
        <v>0</v>
      </c>
      <c r="H45" s="4" t="str">
        <f>$H$1&amp;F45</f>
        <v>，2153529</v>
      </c>
      <c r="I45" s="4" t="str">
        <f>VLOOKUP(A45,HOP!A:T,20,0)</f>
        <v>直采</v>
      </c>
    </row>
    <row r="46" s="4" customFormat="1" hidden="1" spans="1:9">
      <c r="A46" s="4">
        <v>15547136885</v>
      </c>
      <c r="B46" s="5">
        <v>44358</v>
      </c>
      <c r="C46" s="5">
        <v>44359</v>
      </c>
      <c r="D46" s="4">
        <v>0</v>
      </c>
      <c r="E46" s="4" t="str">
        <f>VLOOKUP(A46,HOP!A:L,12,0)</f>
        <v>0.00</v>
      </c>
      <c r="F46" s="4" t="str">
        <f>VLOOKUP(A46,HOP!A:C,3,0)</f>
        <v>2153531</v>
      </c>
      <c r="G46" s="4">
        <f t="shared" si="0"/>
        <v>0</v>
      </c>
      <c r="H46" s="4" t="str">
        <f>$H$1&amp;F46</f>
        <v>，2153531</v>
      </c>
      <c r="I46" s="4" t="str">
        <f>VLOOKUP(A46,HOP!A:T,20,0)</f>
        <v>直连</v>
      </c>
    </row>
    <row r="47" s="4" customFormat="1" hidden="1" spans="1:9">
      <c r="A47" s="4">
        <v>15547221006</v>
      </c>
      <c r="B47" s="5">
        <v>44358</v>
      </c>
      <c r="C47" s="5">
        <v>44359</v>
      </c>
      <c r="D47" s="4">
        <v>217</v>
      </c>
      <c r="E47" s="4" t="str">
        <f>VLOOKUP(A47,HOP!A:L,12,0)</f>
        <v>217.00</v>
      </c>
      <c r="F47" s="4" t="str">
        <f>VLOOKUP(A47,HOP!A:C,3,0)</f>
        <v>2153638</v>
      </c>
      <c r="G47" s="4">
        <f t="shared" si="0"/>
        <v>0</v>
      </c>
      <c r="H47" s="4" t="str">
        <f>$H$1&amp;F47</f>
        <v>，2153638</v>
      </c>
      <c r="I47" s="4" t="str">
        <f>VLOOKUP(A47,HOP!A:T,20,0)</f>
        <v>直采</v>
      </c>
    </row>
    <row r="48" s="4" customFormat="1" hidden="1" spans="1:9">
      <c r="A48" s="4">
        <v>15547439070</v>
      </c>
      <c r="B48" s="5">
        <v>44358</v>
      </c>
      <c r="C48" s="5">
        <v>44359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>$H$1&amp;F48</f>
        <v>#N/A</v>
      </c>
      <c r="I48" s="4" t="e">
        <f>VLOOKUP(A48,HOP!A:T,20,0)</f>
        <v>#N/A</v>
      </c>
    </row>
    <row r="49" s="4" customFormat="1" hidden="1" spans="1:9">
      <c r="A49" s="4">
        <v>15547671803</v>
      </c>
      <c r="B49" s="5">
        <v>44358</v>
      </c>
      <c r="C49" s="5">
        <v>44359</v>
      </c>
      <c r="D49" s="4">
        <v>399</v>
      </c>
      <c r="E49" s="4" t="str">
        <f>VLOOKUP(A49,HOP!A:L,12,0)</f>
        <v>399.00</v>
      </c>
      <c r="F49" s="4" t="str">
        <f>VLOOKUP(A49,HOP!A:C,3,0)</f>
        <v>2154047</v>
      </c>
      <c r="G49" s="4">
        <f t="shared" ref="G49:G70" si="2">D49-E49</f>
        <v>0</v>
      </c>
      <c r="H49" s="4" t="str">
        <f t="shared" ref="H49:H55" si="3">$H$1&amp;F49</f>
        <v>，2154047</v>
      </c>
      <c r="I49" s="4" t="str">
        <f>VLOOKUP(A49,HOP!A:T,20,0)</f>
        <v>直采</v>
      </c>
    </row>
    <row r="50" s="4" customFormat="1" hidden="1" spans="1:9">
      <c r="A50" s="4">
        <v>15547792956</v>
      </c>
      <c r="B50" s="5">
        <v>44358</v>
      </c>
      <c r="C50" s="5">
        <v>44359</v>
      </c>
      <c r="D50" s="4">
        <v>358</v>
      </c>
      <c r="E50" s="4" t="str">
        <f>VLOOKUP(A50,HOP!A:L,12,0)</f>
        <v>358.00</v>
      </c>
      <c r="F50" s="4" t="str">
        <f>VLOOKUP(A50,HOP!A:C,3,0)</f>
        <v>2154137</v>
      </c>
      <c r="G50" s="4">
        <f t="shared" si="2"/>
        <v>0</v>
      </c>
      <c r="H50" s="4" t="str">
        <f t="shared" si="3"/>
        <v>，2154137</v>
      </c>
      <c r="I50" s="4" t="str">
        <f>VLOOKUP(A50,HOP!A:T,20,0)</f>
        <v>直采</v>
      </c>
    </row>
    <row r="51" s="4" customFormat="1" hidden="1" spans="1:9">
      <c r="A51" s="4">
        <v>15547886746</v>
      </c>
      <c r="B51" s="5">
        <v>44358</v>
      </c>
      <c r="C51" s="5">
        <v>44359</v>
      </c>
      <c r="D51" s="4">
        <v>464.96</v>
      </c>
      <c r="E51" s="4" t="str">
        <f>VLOOKUP(A51,HOP!A:L,12,0)</f>
        <v>464.96</v>
      </c>
      <c r="F51" s="4" t="str">
        <f>VLOOKUP(A51,HOP!A:C,3,0)</f>
        <v>2154224</v>
      </c>
      <c r="G51" s="4">
        <f t="shared" si="2"/>
        <v>0</v>
      </c>
      <c r="H51" s="4" t="str">
        <f t="shared" si="3"/>
        <v>，2154224</v>
      </c>
      <c r="I51" s="4" t="str">
        <f>VLOOKUP(A51,HOP!A:T,20,0)</f>
        <v>直连</v>
      </c>
    </row>
    <row r="52" s="4" customFormat="1" hidden="1" spans="1:9">
      <c r="A52" s="4">
        <v>15076075508</v>
      </c>
      <c r="B52" s="5">
        <v>44359</v>
      </c>
      <c r="C52" s="5">
        <v>44360</v>
      </c>
      <c r="D52" s="4">
        <v>410</v>
      </c>
      <c r="E52" s="4" t="str">
        <f>VLOOKUP(A52,HOP!A:L,12,0)</f>
        <v>410.00</v>
      </c>
      <c r="F52" s="4" t="str">
        <f>VLOOKUP(A52,HOP!A:C,3,0)</f>
        <v>2096213</v>
      </c>
      <c r="G52" s="4">
        <f t="shared" si="2"/>
        <v>0</v>
      </c>
      <c r="H52" s="4" t="str">
        <f t="shared" si="3"/>
        <v>，2096213</v>
      </c>
      <c r="I52" s="4" t="str">
        <f>VLOOKUP(A52,HOP!A:T,20,0)</f>
        <v>直采</v>
      </c>
    </row>
    <row r="53" s="4" customFormat="1" hidden="1" spans="1:9">
      <c r="A53" s="4">
        <v>15335156857</v>
      </c>
      <c r="B53" s="5">
        <v>44359</v>
      </c>
      <c r="C53" s="5">
        <v>44360</v>
      </c>
      <c r="D53" s="4">
        <v>549.13</v>
      </c>
      <c r="E53" s="4" t="str">
        <f>VLOOKUP(A53,HOP!A:L,12,0)</f>
        <v>549.13</v>
      </c>
      <c r="F53" s="4" t="str">
        <f>VLOOKUP(A53,HOP!A:C,3,0)</f>
        <v>2140599</v>
      </c>
      <c r="G53" s="4">
        <f t="shared" si="2"/>
        <v>0</v>
      </c>
      <c r="H53" s="4" t="str">
        <f t="shared" si="3"/>
        <v>，2140599</v>
      </c>
      <c r="I53" s="4" t="str">
        <f>VLOOKUP(A53,HOP!A:T,20,0)</f>
        <v>直连</v>
      </c>
    </row>
    <row r="54" s="4" customFormat="1" hidden="1" spans="1:9">
      <c r="A54" s="4">
        <v>15335882287</v>
      </c>
      <c r="B54" s="5">
        <v>44358</v>
      </c>
      <c r="C54" s="5">
        <v>44360</v>
      </c>
      <c r="D54" s="4">
        <v>426.86</v>
      </c>
      <c r="E54" s="4" t="str">
        <f>VLOOKUP(A54,HOP!A:L,12,0)</f>
        <v>426.86</v>
      </c>
      <c r="F54" s="4" t="str">
        <f>VLOOKUP(A54,HOP!A:C,3,0)</f>
        <v>2141538</v>
      </c>
      <c r="G54" s="4">
        <f t="shared" si="2"/>
        <v>0</v>
      </c>
      <c r="H54" s="4" t="str">
        <f t="shared" si="3"/>
        <v>，2141538</v>
      </c>
      <c r="I54" s="4" t="str">
        <f>VLOOKUP(A54,HOP!A:T,20,0)</f>
        <v>直连</v>
      </c>
    </row>
    <row r="55" s="4" customFormat="1" hidden="1" spans="1:9">
      <c r="A55" s="4">
        <v>15535780465</v>
      </c>
      <c r="B55" s="5">
        <v>44358</v>
      </c>
      <c r="C55" s="5">
        <v>44360</v>
      </c>
      <c r="D55" s="4">
        <v>4500</v>
      </c>
      <c r="E55" s="4" t="str">
        <f>VLOOKUP(A55,HOP!A:L,12,0)</f>
        <v>4500.00</v>
      </c>
      <c r="F55" s="4" t="str">
        <f>VLOOKUP(A55,HOP!A:C,3,0)</f>
        <v>2147320</v>
      </c>
      <c r="G55" s="4">
        <f t="shared" si="2"/>
        <v>0</v>
      </c>
      <c r="H55" s="4" t="str">
        <f t="shared" si="3"/>
        <v>，2147320</v>
      </c>
      <c r="I55" s="4" t="str">
        <f>VLOOKUP(A55,HOP!A:T,20,0)</f>
        <v>直采</v>
      </c>
    </row>
    <row r="56" s="4" customFormat="1" hidden="1" spans="1:9">
      <c r="A56" s="4">
        <v>15537905913</v>
      </c>
      <c r="B56" s="5">
        <v>44359</v>
      </c>
      <c r="C56" s="5">
        <v>44360</v>
      </c>
      <c r="D56" s="4">
        <v>2250</v>
      </c>
      <c r="E56" s="4" t="str">
        <f>VLOOKUP(A56,HOP!A:L,12,0)</f>
        <v>2250.00</v>
      </c>
      <c r="F56" s="4" t="str">
        <f>VLOOKUP(A56,HOP!A:C,3,0)</f>
        <v>2147908</v>
      </c>
      <c r="G56" s="4">
        <f t="shared" si="2"/>
        <v>0</v>
      </c>
      <c r="H56" s="4" t="str">
        <f>$H$1&amp;F56</f>
        <v>，2147908</v>
      </c>
      <c r="I56" s="4" t="str">
        <f>VLOOKUP(A56,HOP!A:T,20,0)</f>
        <v>直采</v>
      </c>
    </row>
    <row r="57" s="4" customFormat="1" hidden="1" spans="1:9">
      <c r="A57" s="4">
        <v>15540433683</v>
      </c>
      <c r="B57" s="5">
        <v>44359</v>
      </c>
      <c r="C57" s="5">
        <v>44360</v>
      </c>
      <c r="D57" s="4">
        <v>0</v>
      </c>
      <c r="E57" s="4" t="str">
        <f>VLOOKUP(A57,HOP!A:L,12,0)</f>
        <v>0.00</v>
      </c>
      <c r="F57" s="4" t="str">
        <f>VLOOKUP(A57,HOP!A:C,3,0)</f>
        <v>2148698</v>
      </c>
      <c r="G57" s="4">
        <f t="shared" si="2"/>
        <v>0</v>
      </c>
      <c r="H57" s="4" t="str">
        <f>$H$1&amp;F57</f>
        <v>，2148698</v>
      </c>
      <c r="I57" s="4" t="str">
        <f>VLOOKUP(A57,HOP!A:T,20,0)</f>
        <v>直采</v>
      </c>
    </row>
    <row r="58" s="4" customFormat="1" hidden="1" spans="1:9">
      <c r="A58" s="4">
        <v>15543294286</v>
      </c>
      <c r="B58" s="5">
        <v>44359</v>
      </c>
      <c r="C58" s="5">
        <v>44360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>$H$1&amp;F58</f>
        <v>#N/A</v>
      </c>
      <c r="I58" s="4" t="e">
        <f>VLOOKUP(A58,HOP!A:T,20,0)</f>
        <v>#N/A</v>
      </c>
    </row>
    <row r="59" s="4" customFormat="1" hidden="1" spans="1:9">
      <c r="A59" s="4">
        <v>15543292850</v>
      </c>
      <c r="B59" s="5">
        <v>44359</v>
      </c>
      <c r="C59" s="5">
        <v>44360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>$H$1&amp;F59</f>
        <v>#N/A</v>
      </c>
      <c r="I59" s="4" t="e">
        <f>VLOOKUP(A59,HOP!A:T,20,0)</f>
        <v>#N/A</v>
      </c>
    </row>
    <row r="60" s="4" customFormat="1" hidden="1" spans="1:9">
      <c r="A60" s="4">
        <v>15544517060</v>
      </c>
      <c r="B60" s="5">
        <v>44359</v>
      </c>
      <c r="C60" s="5">
        <v>44360</v>
      </c>
      <c r="D60" s="4">
        <v>2250</v>
      </c>
      <c r="E60" s="4" t="str">
        <f>VLOOKUP(A60,HOP!A:L,12,0)</f>
        <v>2250.00</v>
      </c>
      <c r="F60" s="4" t="str">
        <f>VLOOKUP(A60,HOP!A:C,3,0)</f>
        <v>2150966</v>
      </c>
      <c r="G60" s="4">
        <f t="shared" si="2"/>
        <v>0</v>
      </c>
      <c r="H60" s="4" t="str">
        <f>$H$1&amp;F60</f>
        <v>，2150966</v>
      </c>
      <c r="I60" s="4" t="str">
        <f>VLOOKUP(A60,HOP!A:T,20,0)</f>
        <v>直采</v>
      </c>
    </row>
    <row r="61" s="4" customFormat="1" hidden="1" spans="1:9">
      <c r="A61" s="4">
        <v>15546189317</v>
      </c>
      <c r="B61" s="5">
        <v>44359</v>
      </c>
      <c r="C61" s="5">
        <v>44360</v>
      </c>
      <c r="D61" s="4">
        <v>296.09</v>
      </c>
      <c r="E61" s="4" t="str">
        <f>VLOOKUP(A61,HOP!A:L,12,0)</f>
        <v>296.09</v>
      </c>
      <c r="F61" s="4" t="str">
        <f>VLOOKUP(A61,HOP!A:C,3,0)</f>
        <v>2152373</v>
      </c>
      <c r="G61" s="4">
        <f t="shared" si="2"/>
        <v>0</v>
      </c>
      <c r="H61" s="4" t="str">
        <f>$H$1&amp;F61</f>
        <v>，2152373</v>
      </c>
      <c r="I61" s="4" t="str">
        <f>VLOOKUP(A61,HOP!A:T,20,0)</f>
        <v>直连</v>
      </c>
    </row>
    <row r="62" s="4" customFormat="1" hidden="1" spans="1:9">
      <c r="A62" s="4">
        <v>15546771247</v>
      </c>
      <c r="B62" s="5">
        <v>44358</v>
      </c>
      <c r="C62" s="5">
        <v>44360</v>
      </c>
      <c r="D62" s="4">
        <v>992.76</v>
      </c>
      <c r="E62" s="4" t="str">
        <f>VLOOKUP(A62,HOP!A:L,12,0)</f>
        <v>992.76</v>
      </c>
      <c r="F62" s="4" t="str">
        <f>VLOOKUP(A62,HOP!A:C,3,0)</f>
        <v>2153065</v>
      </c>
      <c r="G62" s="4">
        <f t="shared" si="2"/>
        <v>0</v>
      </c>
      <c r="H62" s="4" t="str">
        <f>$H$1&amp;F62</f>
        <v>，2153065</v>
      </c>
      <c r="I62" s="4" t="str">
        <f>VLOOKUP(A62,HOP!A:T,20,0)</f>
        <v>直连</v>
      </c>
    </row>
    <row r="63" s="4" customFormat="1" hidden="1" spans="1:9">
      <c r="A63" s="4">
        <v>15547153354</v>
      </c>
      <c r="B63" s="5">
        <v>44359</v>
      </c>
      <c r="C63" s="5">
        <v>44360</v>
      </c>
      <c r="D63" s="4">
        <v>148.4</v>
      </c>
      <c r="E63" s="4" t="str">
        <f>VLOOKUP(A63,HOP!A:L,12,0)</f>
        <v>148.40</v>
      </c>
      <c r="F63" s="4" t="str">
        <f>VLOOKUP(A63,HOP!A:C,3,0)</f>
        <v>2153557</v>
      </c>
      <c r="G63" s="4">
        <f t="shared" si="2"/>
        <v>0</v>
      </c>
      <c r="H63" s="4" t="str">
        <f>$H$1&amp;F63</f>
        <v>，2153557</v>
      </c>
      <c r="I63" s="4" t="str">
        <f>VLOOKUP(A63,HOP!A:T,20,0)</f>
        <v>直连</v>
      </c>
    </row>
    <row r="64" s="4" customFormat="1" hidden="1" spans="1:9">
      <c r="A64" s="4">
        <v>15547679838</v>
      </c>
      <c r="B64" s="5">
        <v>44359</v>
      </c>
      <c r="C64" s="5">
        <v>44360</v>
      </c>
      <c r="D64" s="4">
        <v>0</v>
      </c>
      <c r="E64" s="4" t="str">
        <f>VLOOKUP(A64,HOP!A:L,12,0)</f>
        <v>0.00</v>
      </c>
      <c r="F64" s="4" t="str">
        <f>VLOOKUP(A64,HOP!A:C,3,0)</f>
        <v>2154052</v>
      </c>
      <c r="G64" s="4">
        <f t="shared" si="2"/>
        <v>0</v>
      </c>
      <c r="H64" s="4" t="str">
        <f>$H$1&amp;F64</f>
        <v>，2154052</v>
      </c>
      <c r="I64" s="4" t="str">
        <f>VLOOKUP(A64,HOP!A:T,20,0)</f>
        <v>直连</v>
      </c>
    </row>
    <row r="65" s="4" customFormat="1" hidden="1" spans="1:9">
      <c r="A65" s="4">
        <v>15548199033</v>
      </c>
      <c r="B65" s="5">
        <v>44359</v>
      </c>
      <c r="C65" s="5">
        <v>44360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>$H$1&amp;F65</f>
        <v>#N/A</v>
      </c>
      <c r="I65" s="4" t="e">
        <f>VLOOKUP(A65,HOP!A:T,20,0)</f>
        <v>#N/A</v>
      </c>
    </row>
    <row r="66" s="4" customFormat="1" hidden="1" spans="1:9">
      <c r="A66" s="4">
        <v>15548355417</v>
      </c>
      <c r="B66" s="5">
        <v>44359</v>
      </c>
      <c r="C66" s="5">
        <v>44360</v>
      </c>
      <c r="D66" s="4">
        <v>270</v>
      </c>
      <c r="E66" s="4" t="str">
        <f>VLOOKUP(A66,HOP!A:L,12,0)</f>
        <v>270.00</v>
      </c>
      <c r="F66" s="4" t="str">
        <f>VLOOKUP(A66,HOP!A:C,3,0)</f>
        <v>2154659</v>
      </c>
      <c r="G66" s="4">
        <f t="shared" si="2"/>
        <v>0</v>
      </c>
      <c r="H66" s="4" t="str">
        <f>$H$1&amp;F66</f>
        <v>，2154659</v>
      </c>
      <c r="I66" s="4" t="str">
        <f>VLOOKUP(A66,HOP!A:T,20,0)</f>
        <v>Saas酒店</v>
      </c>
    </row>
    <row r="67" s="4" customFormat="1" hidden="1" spans="1:9">
      <c r="A67" s="4">
        <v>15548413183</v>
      </c>
      <c r="B67" s="5">
        <v>44359</v>
      </c>
      <c r="C67" s="5">
        <v>44360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si="2"/>
        <v>#N/A</v>
      </c>
      <c r="H67" s="4" t="e">
        <f>$H$1&amp;F67</f>
        <v>#N/A</v>
      </c>
      <c r="I67" s="4" t="e">
        <f>VLOOKUP(A67,HOP!A:T,20,0)</f>
        <v>#N/A</v>
      </c>
    </row>
    <row r="68" s="4" customFormat="1" hidden="1" spans="1:9">
      <c r="A68" s="4">
        <v>15548413588</v>
      </c>
      <c r="B68" s="5">
        <v>44359</v>
      </c>
      <c r="C68" s="5">
        <v>44360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>$H$1&amp;F68</f>
        <v>#N/A</v>
      </c>
      <c r="I68" s="4" t="e">
        <f>VLOOKUP(A68,HOP!A:T,20,0)</f>
        <v>#N/A</v>
      </c>
    </row>
    <row r="69" s="4" customFormat="1" hidden="1" spans="1:9">
      <c r="A69" s="4">
        <v>15548582246</v>
      </c>
      <c r="B69" s="5">
        <v>44359</v>
      </c>
      <c r="C69" s="5">
        <v>44360</v>
      </c>
      <c r="D69" s="4">
        <v>0</v>
      </c>
      <c r="E69" s="4" t="str">
        <f>VLOOKUP(A69,HOP!A:L,12,0)</f>
        <v>0.00</v>
      </c>
      <c r="F69" s="4" t="str">
        <f>VLOOKUP(A69,HOP!A:C,3,0)</f>
        <v>2154900</v>
      </c>
      <c r="G69" s="4">
        <f t="shared" si="2"/>
        <v>0</v>
      </c>
      <c r="H69" s="4" t="str">
        <f>$H$1&amp;F69</f>
        <v>，2154900</v>
      </c>
      <c r="I69" s="4" t="str">
        <f>VLOOKUP(A69,HOP!A:T,20,0)</f>
        <v>直采</v>
      </c>
    </row>
    <row r="70" s="4" customFormat="1" hidden="1" spans="1:9">
      <c r="A70" s="4">
        <v>15548600126</v>
      </c>
      <c r="B70" s="5">
        <v>44359</v>
      </c>
      <c r="C70" s="5">
        <v>44360</v>
      </c>
      <c r="D70" s="4">
        <v>358</v>
      </c>
      <c r="E70" s="4" t="str">
        <f>VLOOKUP(A70,HOP!A:L,12,0)</f>
        <v>358.00</v>
      </c>
      <c r="F70" s="4" t="str">
        <f>VLOOKUP(A70,HOP!A:C,3,0)</f>
        <v>2154912</v>
      </c>
      <c r="G70" s="4">
        <f t="shared" si="2"/>
        <v>0</v>
      </c>
      <c r="H70" s="4" t="str">
        <f>$H$1&amp;F70</f>
        <v>，2154912</v>
      </c>
      <c r="I70" s="4" t="str">
        <f>VLOOKUP(A70,HOP!A:T,20,0)</f>
        <v>直采</v>
      </c>
    </row>
    <row r="71" s="4" customFormat="1" hidden="1" spans="1:9">
      <c r="A71" s="4">
        <v>15548648178</v>
      </c>
      <c r="B71" s="5">
        <v>44359</v>
      </c>
      <c r="C71" s="5">
        <v>44360</v>
      </c>
      <c r="D71" s="4">
        <v>456.31</v>
      </c>
      <c r="E71" s="4" t="str">
        <f>VLOOKUP(A71,HOP!A:L,12,0)</f>
        <v>456.31</v>
      </c>
      <c r="F71" s="4" t="str">
        <f>VLOOKUP(A71,HOP!A:C,3,0)</f>
        <v>2154944</v>
      </c>
      <c r="G71" s="4">
        <f t="shared" ref="G71:G80" si="4">D71-E71</f>
        <v>0</v>
      </c>
      <c r="H71" s="4" t="str">
        <f t="shared" ref="H71:H80" si="5">$H$1&amp;F71</f>
        <v>，2154944</v>
      </c>
      <c r="I71" s="4" t="str">
        <f>VLOOKUP(A71,HOP!A:T,20,0)</f>
        <v>直连</v>
      </c>
    </row>
    <row r="72" s="4" customFormat="1" hidden="1" spans="1:9">
      <c r="A72" s="4">
        <v>15548685601</v>
      </c>
      <c r="B72" s="5">
        <v>44359</v>
      </c>
      <c r="C72" s="5">
        <v>44360</v>
      </c>
      <c r="D72" s="4">
        <v>290</v>
      </c>
      <c r="E72" s="4" t="str">
        <f>VLOOKUP(A72,HOP!A:L,12,0)</f>
        <v>290.00</v>
      </c>
      <c r="F72" s="4" t="str">
        <f>VLOOKUP(A72,HOP!A:C,3,0)</f>
        <v>2154977</v>
      </c>
      <c r="G72" s="4">
        <f t="shared" si="4"/>
        <v>0</v>
      </c>
      <c r="H72" s="4" t="str">
        <f t="shared" si="5"/>
        <v>，2154977</v>
      </c>
      <c r="I72" s="4" t="str">
        <f>VLOOKUP(A72,HOP!A:T,20,0)</f>
        <v>Saas酒店</v>
      </c>
    </row>
    <row r="73" s="4" customFormat="1" hidden="1" spans="1:9">
      <c r="A73" s="4">
        <v>15548686316</v>
      </c>
      <c r="B73" s="5">
        <v>44359</v>
      </c>
      <c r="C73" s="5">
        <v>44360</v>
      </c>
      <c r="D73" s="4">
        <v>716</v>
      </c>
      <c r="E73" s="4" t="str">
        <f>VLOOKUP(A73,HOP!A:L,12,0)</f>
        <v>716.00</v>
      </c>
      <c r="F73" s="4" t="str">
        <f>VLOOKUP(A73,HOP!A:C,3,0)</f>
        <v>2154978</v>
      </c>
      <c r="G73" s="4">
        <f t="shared" si="4"/>
        <v>0</v>
      </c>
      <c r="H73" s="4" t="str">
        <f t="shared" si="5"/>
        <v>，2154978</v>
      </c>
      <c r="I73" s="4" t="str">
        <f>VLOOKUP(A73,HOP!A:T,20,0)</f>
        <v>直采</v>
      </c>
    </row>
    <row r="74" s="4" customFormat="1" hidden="1" spans="1:9">
      <c r="A74" s="4">
        <v>15548800500</v>
      </c>
      <c r="B74" s="5">
        <v>44359</v>
      </c>
      <c r="C74" s="5">
        <v>44360</v>
      </c>
      <c r="D74" s="4">
        <v>358</v>
      </c>
      <c r="E74" s="4" t="str">
        <f>VLOOKUP(A74,HOP!A:L,12,0)</f>
        <v>358.00</v>
      </c>
      <c r="F74" s="4" t="str">
        <f>VLOOKUP(A74,HOP!A:C,3,0)</f>
        <v>2155105</v>
      </c>
      <c r="G74" s="4">
        <f t="shared" si="4"/>
        <v>0</v>
      </c>
      <c r="H74" s="4" t="str">
        <f t="shared" si="5"/>
        <v>，2155105</v>
      </c>
      <c r="I74" s="4" t="str">
        <f>VLOOKUP(A74,HOP!A:T,20,0)</f>
        <v>直采</v>
      </c>
    </row>
    <row r="75" s="4" customFormat="1" hidden="1" spans="1:9">
      <c r="A75" s="4">
        <v>15549095948</v>
      </c>
      <c r="B75" s="5">
        <v>44359</v>
      </c>
      <c r="C75" s="5">
        <v>44360</v>
      </c>
      <c r="D75" s="4">
        <v>396</v>
      </c>
      <c r="E75" s="4" t="str">
        <f>VLOOKUP(A75,HOP!A:L,12,0)</f>
        <v>396.00</v>
      </c>
      <c r="F75" s="4" t="str">
        <f>VLOOKUP(A75,HOP!A:C,3,0)</f>
        <v>2155344</v>
      </c>
      <c r="G75" s="4">
        <f t="shared" si="4"/>
        <v>0</v>
      </c>
      <c r="H75" s="4" t="str">
        <f t="shared" si="5"/>
        <v>，2155344</v>
      </c>
      <c r="I75" s="4" t="str">
        <f>VLOOKUP(A75,HOP!A:T,20,0)</f>
        <v>直采</v>
      </c>
    </row>
    <row r="76" s="4" customFormat="1" hidden="1" spans="1:9">
      <c r="A76" s="4">
        <v>15549178013</v>
      </c>
      <c r="B76" s="5">
        <v>44359</v>
      </c>
      <c r="C76" s="5">
        <v>44360</v>
      </c>
      <c r="D76" s="4">
        <v>143.89</v>
      </c>
      <c r="E76" s="4" t="str">
        <f>VLOOKUP(A76,HOP!A:L,12,0)</f>
        <v>143.89</v>
      </c>
      <c r="F76" s="4" t="str">
        <f>VLOOKUP(A76,HOP!A:C,3,0)</f>
        <v>2155387</v>
      </c>
      <c r="G76" s="4">
        <f t="shared" si="4"/>
        <v>0</v>
      </c>
      <c r="H76" s="4" t="str">
        <f t="shared" si="5"/>
        <v>，2155387</v>
      </c>
      <c r="I76" s="4" t="str">
        <f>VLOOKUP(A76,HOP!A:T,20,0)</f>
        <v>直连</v>
      </c>
    </row>
    <row r="77" s="4" customFormat="1" hidden="1" spans="1:9">
      <c r="A77" s="4">
        <v>15549254896</v>
      </c>
      <c r="B77" s="5">
        <v>44359</v>
      </c>
      <c r="C77" s="5">
        <v>44360</v>
      </c>
      <c r="D77" s="4">
        <v>399</v>
      </c>
      <c r="E77" s="4" t="str">
        <f>VLOOKUP(A77,HOP!A:L,12,0)</f>
        <v>399.00</v>
      </c>
      <c r="F77" s="4" t="str">
        <f>VLOOKUP(A77,HOP!A:C,3,0)</f>
        <v>2155434</v>
      </c>
      <c r="G77" s="4">
        <f t="shared" si="4"/>
        <v>0</v>
      </c>
      <c r="H77" s="4" t="str">
        <f t="shared" si="5"/>
        <v>，2155434</v>
      </c>
      <c r="I77" s="4" t="str">
        <f>VLOOKUP(A77,HOP!A:T,20,0)</f>
        <v>直采</v>
      </c>
    </row>
    <row r="78" s="4" customFormat="1" hidden="1" spans="1:9">
      <c r="A78" s="4">
        <v>15549331140</v>
      </c>
      <c r="B78" s="5">
        <v>44359</v>
      </c>
      <c r="C78" s="5">
        <v>44360</v>
      </c>
      <c r="D78" s="4">
        <v>173.75</v>
      </c>
      <c r="E78" s="4" t="str">
        <f>VLOOKUP(A78,HOP!A:L,12,0)</f>
        <v>173.75</v>
      </c>
      <c r="F78" s="4" t="str">
        <f>VLOOKUP(A78,HOP!A:C,3,0)</f>
        <v>2155494</v>
      </c>
      <c r="G78" s="4">
        <f t="shared" si="4"/>
        <v>0</v>
      </c>
      <c r="H78" s="4" t="str">
        <f t="shared" si="5"/>
        <v>，2155494</v>
      </c>
      <c r="I78" s="4" t="str">
        <f>VLOOKUP(A78,HOP!A:T,20,0)</f>
        <v>直连</v>
      </c>
    </row>
    <row r="79" s="4" customFormat="1" hidden="1" spans="1:9">
      <c r="A79" s="4">
        <v>15549415828</v>
      </c>
      <c r="B79" s="5">
        <v>44359</v>
      </c>
      <c r="C79" s="5">
        <v>44360</v>
      </c>
      <c r="D79" s="4">
        <v>716</v>
      </c>
      <c r="E79" s="4" t="str">
        <f>VLOOKUP(A79,HOP!A:L,12,0)</f>
        <v>716.00</v>
      </c>
      <c r="F79" s="4" t="str">
        <f>VLOOKUP(A79,HOP!A:C,3,0)</f>
        <v>2155552</v>
      </c>
      <c r="G79" s="4">
        <f t="shared" si="4"/>
        <v>0</v>
      </c>
      <c r="H79" s="4" t="str">
        <f>$H$1&amp;F79</f>
        <v>，2155552</v>
      </c>
      <c r="I79" s="4" t="str">
        <f>VLOOKUP(A79,HOP!A:T,20,0)</f>
        <v>直采</v>
      </c>
    </row>
    <row r="81" spans="4:4">
      <c r="D81" s="4">
        <f>SUM(D2:D80)</f>
        <v>23063.83</v>
      </c>
    </row>
    <row r="82" spans="4:4">
      <c r="D82" s="6"/>
    </row>
    <row r="86" spans="1:3">
      <c r="A86" s="4" t="s">
        <v>180</v>
      </c>
      <c r="C86" s="4">
        <v>17399</v>
      </c>
    </row>
    <row r="87" spans="1:3">
      <c r="A87" s="4" t="s">
        <v>181</v>
      </c>
      <c r="C87" s="4">
        <v>11472.83</v>
      </c>
    </row>
    <row r="88" spans="1:3">
      <c r="A88" s="4" t="s">
        <v>182</v>
      </c>
      <c r="C88" s="4">
        <v>1440</v>
      </c>
    </row>
    <row r="89" spans="1:3">
      <c r="A89" s="4" t="s">
        <v>183</v>
      </c>
      <c r="C89" s="4">
        <v>-6786</v>
      </c>
    </row>
    <row r="90" spans="1:3">
      <c r="A90" s="4" t="s">
        <v>184</v>
      </c>
      <c r="C90" s="4">
        <v>-462</v>
      </c>
    </row>
    <row r="91" spans="1:3">
      <c r="A91" s="4" t="s">
        <v>185</v>
      </c>
      <c r="C91" s="4">
        <f>SUBTOTAL(9,C86:C90)</f>
        <v>23063.83</v>
      </c>
    </row>
  </sheetData>
  <autoFilter ref="A1:X79">
    <filterColumn colId="3">
      <filters>
        <filter val="50"/>
        <filter val="290"/>
        <filter val="410"/>
        <filter val="710"/>
        <filter val="2250"/>
        <filter val="549.13"/>
        <filter val="355"/>
        <filter val="396"/>
        <filter val="716"/>
        <filter val="464.96"/>
        <filter val="217"/>
        <filter val="358"/>
        <filter val="-1998"/>
        <filter val="263.58"/>
        <filter val="399"/>
        <filter val="-462"/>
        <filter val="924"/>
        <filter val="148.4"/>
        <filter val="187.64"/>
        <filter val="270"/>
        <filter val="391.31"/>
        <filter val="456.31"/>
        <filter val="391.32"/>
        <filter val="667.73"/>
        <filter val="341.34"/>
        <filter val="173.75"/>
        <filter val="905.35"/>
        <filter val="992.76"/>
        <filter val="540"/>
        <filter val="580"/>
        <filter val="4500"/>
        <filter val="2258.54"/>
        <filter val="185"/>
        <filter val="250.45"/>
        <filter val="-6786"/>
        <filter val="335.06"/>
        <filter val="426.86"/>
        <filter val="702.47"/>
        <filter val="110.48"/>
        <filter val="143.89"/>
        <filter val="214.09"/>
        <filter val="296.09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workbookViewId="0">
      <selection activeCell="D1" sqref="D$1:D$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0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13</v>
      </c>
      <c r="F1" s="2" t="s">
        <v>5</v>
      </c>
      <c r="G1" s="2" t="s">
        <v>6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</row>
    <row r="2" s="1" customFormat="1" ht="12.75" spans="1:20">
      <c r="A2" s="3">
        <v>15549415828</v>
      </c>
      <c r="B2" s="1" t="s">
        <v>203</v>
      </c>
      <c r="C2" s="1" t="s">
        <v>204</v>
      </c>
      <c r="D2" s="1" t="s">
        <v>205</v>
      </c>
      <c r="E2" s="1" t="s">
        <v>175</v>
      </c>
      <c r="F2" s="1" t="s">
        <v>203</v>
      </c>
      <c r="G2" s="1" t="s">
        <v>206</v>
      </c>
      <c r="H2" s="1" t="s">
        <v>207</v>
      </c>
      <c r="I2" s="1" t="s">
        <v>208</v>
      </c>
      <c r="J2" s="1" t="s">
        <v>209</v>
      </c>
      <c r="K2" s="1" t="s">
        <v>208</v>
      </c>
      <c r="L2" s="1" t="s">
        <v>208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215</v>
      </c>
      <c r="T2" s="1" t="s">
        <v>216</v>
      </c>
    </row>
    <row r="3" s="1" customFormat="1" ht="12.75" spans="1:20">
      <c r="A3" s="3">
        <v>15549331140</v>
      </c>
      <c r="B3" s="1" t="s">
        <v>203</v>
      </c>
      <c r="C3" s="1" t="s">
        <v>217</v>
      </c>
      <c r="D3" s="1" t="s">
        <v>218</v>
      </c>
      <c r="E3" s="1" t="s">
        <v>174</v>
      </c>
      <c r="F3" s="1" t="s">
        <v>203</v>
      </c>
      <c r="G3" s="1" t="s">
        <v>206</v>
      </c>
      <c r="H3" s="1" t="s">
        <v>207</v>
      </c>
      <c r="I3" s="1" t="s">
        <v>219</v>
      </c>
      <c r="J3" s="1" t="s">
        <v>209</v>
      </c>
      <c r="K3" s="1" t="s">
        <v>219</v>
      </c>
      <c r="L3" s="1" t="s">
        <v>219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220</v>
      </c>
      <c r="R3" s="1" t="s">
        <v>214</v>
      </c>
      <c r="S3" s="1" t="s">
        <v>215</v>
      </c>
      <c r="T3" s="1" t="s">
        <v>221</v>
      </c>
    </row>
    <row r="4" s="1" customFormat="1" ht="12.75" spans="1:20">
      <c r="A4" s="3">
        <v>15549254896</v>
      </c>
      <c r="B4" s="1" t="s">
        <v>203</v>
      </c>
      <c r="C4" s="1" t="s">
        <v>222</v>
      </c>
      <c r="D4" s="1" t="s">
        <v>205</v>
      </c>
      <c r="E4" s="1" t="s">
        <v>172</v>
      </c>
      <c r="F4" s="1" t="s">
        <v>203</v>
      </c>
      <c r="G4" s="1" t="s">
        <v>206</v>
      </c>
      <c r="H4" s="1" t="s">
        <v>207</v>
      </c>
      <c r="I4" s="1" t="s">
        <v>223</v>
      </c>
      <c r="J4" s="1" t="s">
        <v>209</v>
      </c>
      <c r="K4" s="1" t="s">
        <v>223</v>
      </c>
      <c r="L4" s="1" t="s">
        <v>223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224</v>
      </c>
      <c r="R4" s="1" t="s">
        <v>214</v>
      </c>
      <c r="S4" s="1" t="s">
        <v>215</v>
      </c>
      <c r="T4" s="1" t="s">
        <v>216</v>
      </c>
    </row>
    <row r="5" s="1" customFormat="1" ht="12.75" spans="1:20">
      <c r="A5" s="3">
        <v>15549178013</v>
      </c>
      <c r="B5" s="1" t="s">
        <v>203</v>
      </c>
      <c r="C5" s="1" t="s">
        <v>225</v>
      </c>
      <c r="D5" s="1" t="s">
        <v>226</v>
      </c>
      <c r="E5" s="1" t="s">
        <v>171</v>
      </c>
      <c r="F5" s="1" t="s">
        <v>203</v>
      </c>
      <c r="G5" s="1" t="s">
        <v>206</v>
      </c>
      <c r="H5" s="1" t="s">
        <v>207</v>
      </c>
      <c r="I5" s="1" t="s">
        <v>227</v>
      </c>
      <c r="J5" s="1" t="s">
        <v>209</v>
      </c>
      <c r="K5" s="1" t="s">
        <v>227</v>
      </c>
      <c r="L5" s="1" t="s">
        <v>227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228</v>
      </c>
      <c r="R5" s="1" t="s">
        <v>214</v>
      </c>
      <c r="S5" s="1" t="s">
        <v>215</v>
      </c>
      <c r="T5" s="1" t="s">
        <v>221</v>
      </c>
    </row>
    <row r="6" s="1" customFormat="1" ht="12.75" spans="1:20">
      <c r="A6" s="3">
        <v>15549095948</v>
      </c>
      <c r="B6" s="1" t="s">
        <v>203</v>
      </c>
      <c r="C6" s="1" t="s">
        <v>229</v>
      </c>
      <c r="D6" s="1" t="s">
        <v>230</v>
      </c>
      <c r="E6" s="1" t="s">
        <v>168</v>
      </c>
      <c r="F6" s="1" t="s">
        <v>203</v>
      </c>
      <c r="G6" s="1" t="s">
        <v>206</v>
      </c>
      <c r="H6" s="1" t="s">
        <v>207</v>
      </c>
      <c r="I6" s="1" t="s">
        <v>231</v>
      </c>
      <c r="J6" s="1" t="s">
        <v>209</v>
      </c>
      <c r="K6" s="1" t="s">
        <v>231</v>
      </c>
      <c r="L6" s="1" t="s">
        <v>231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232</v>
      </c>
      <c r="R6" s="1" t="s">
        <v>214</v>
      </c>
      <c r="S6" s="1" t="s">
        <v>215</v>
      </c>
      <c r="T6" s="1" t="s">
        <v>216</v>
      </c>
    </row>
    <row r="7" s="1" customFormat="1" ht="12.75" spans="1:20">
      <c r="A7" s="3">
        <v>15548800500</v>
      </c>
      <c r="B7" s="1" t="s">
        <v>203</v>
      </c>
      <c r="C7" s="1" t="s">
        <v>233</v>
      </c>
      <c r="D7" s="1" t="s">
        <v>205</v>
      </c>
      <c r="E7" s="1" t="s">
        <v>166</v>
      </c>
      <c r="F7" s="1" t="s">
        <v>203</v>
      </c>
      <c r="G7" s="1" t="s">
        <v>206</v>
      </c>
      <c r="H7" s="1" t="s">
        <v>207</v>
      </c>
      <c r="I7" s="1" t="s">
        <v>234</v>
      </c>
      <c r="J7" s="1" t="s">
        <v>209</v>
      </c>
      <c r="K7" s="1" t="s">
        <v>234</v>
      </c>
      <c r="L7" s="1" t="s">
        <v>234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235</v>
      </c>
      <c r="R7" s="1" t="s">
        <v>214</v>
      </c>
      <c r="S7" s="1" t="s">
        <v>215</v>
      </c>
      <c r="T7" s="1" t="s">
        <v>216</v>
      </c>
    </row>
    <row r="8" s="1" customFormat="1" ht="12.75" spans="1:20">
      <c r="A8" s="3">
        <v>15548686316</v>
      </c>
      <c r="B8" s="1" t="s">
        <v>203</v>
      </c>
      <c r="C8" s="1" t="s">
        <v>236</v>
      </c>
      <c r="D8" s="1" t="s">
        <v>205</v>
      </c>
      <c r="E8" s="1" t="s">
        <v>165</v>
      </c>
      <c r="F8" s="1" t="s">
        <v>203</v>
      </c>
      <c r="G8" s="1" t="s">
        <v>206</v>
      </c>
      <c r="H8" s="1" t="s">
        <v>207</v>
      </c>
      <c r="I8" s="1" t="s">
        <v>208</v>
      </c>
      <c r="J8" s="1" t="s">
        <v>209</v>
      </c>
      <c r="K8" s="1" t="s">
        <v>208</v>
      </c>
      <c r="L8" s="1" t="s">
        <v>208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237</v>
      </c>
      <c r="R8" s="1" t="s">
        <v>214</v>
      </c>
      <c r="S8" s="1" t="s">
        <v>215</v>
      </c>
      <c r="T8" s="1" t="s">
        <v>216</v>
      </c>
    </row>
    <row r="9" s="1" customFormat="1" ht="12.75" spans="1:20">
      <c r="A9" s="3">
        <v>15548685601</v>
      </c>
      <c r="B9" s="1" t="s">
        <v>203</v>
      </c>
      <c r="C9" s="1" t="s">
        <v>238</v>
      </c>
      <c r="D9" s="1" t="s">
        <v>239</v>
      </c>
      <c r="E9" s="1" t="s">
        <v>45</v>
      </c>
      <c r="F9" s="1" t="s">
        <v>203</v>
      </c>
      <c r="G9" s="1" t="s">
        <v>206</v>
      </c>
      <c r="H9" s="1" t="s">
        <v>207</v>
      </c>
      <c r="I9" s="1" t="s">
        <v>240</v>
      </c>
      <c r="J9" s="1" t="s">
        <v>209</v>
      </c>
      <c r="K9" s="1" t="s">
        <v>240</v>
      </c>
      <c r="L9" s="1" t="s">
        <v>240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241</v>
      </c>
      <c r="R9" s="1" t="s">
        <v>214</v>
      </c>
      <c r="S9" s="1" t="s">
        <v>215</v>
      </c>
      <c r="T9" s="1" t="s">
        <v>242</v>
      </c>
    </row>
    <row r="10" s="1" customFormat="1" ht="12.75" spans="1:20">
      <c r="A10" s="3">
        <v>15548648178</v>
      </c>
      <c r="B10" s="1" t="s">
        <v>203</v>
      </c>
      <c r="C10" s="1" t="s">
        <v>243</v>
      </c>
      <c r="D10" s="1" t="s">
        <v>244</v>
      </c>
      <c r="E10" s="1" t="s">
        <v>164</v>
      </c>
      <c r="F10" s="1" t="s">
        <v>203</v>
      </c>
      <c r="G10" s="1" t="s">
        <v>206</v>
      </c>
      <c r="H10" s="1" t="s">
        <v>207</v>
      </c>
      <c r="I10" s="1" t="s">
        <v>245</v>
      </c>
      <c r="J10" s="1" t="s">
        <v>209</v>
      </c>
      <c r="K10" s="1" t="s">
        <v>245</v>
      </c>
      <c r="L10" s="1" t="s">
        <v>245</v>
      </c>
      <c r="M10" s="1" t="s">
        <v>210</v>
      </c>
      <c r="N10" s="1" t="s">
        <v>210</v>
      </c>
      <c r="O10" s="1" t="s">
        <v>211</v>
      </c>
      <c r="P10" s="1" t="s">
        <v>212</v>
      </c>
      <c r="Q10" s="1" t="s">
        <v>246</v>
      </c>
      <c r="R10" s="1" t="s">
        <v>214</v>
      </c>
      <c r="S10" s="1" t="s">
        <v>215</v>
      </c>
      <c r="T10" s="1" t="s">
        <v>221</v>
      </c>
    </row>
    <row r="11" s="1" customFormat="1" ht="12.75" spans="1:20">
      <c r="A11" s="3">
        <v>15548600126</v>
      </c>
      <c r="B11" s="1" t="s">
        <v>203</v>
      </c>
      <c r="C11" s="1" t="s">
        <v>247</v>
      </c>
      <c r="D11" s="1" t="s">
        <v>205</v>
      </c>
      <c r="E11" s="1" t="s">
        <v>161</v>
      </c>
      <c r="F11" s="1" t="s">
        <v>203</v>
      </c>
      <c r="G11" s="1" t="s">
        <v>206</v>
      </c>
      <c r="H11" s="1" t="s">
        <v>207</v>
      </c>
      <c r="I11" s="1" t="s">
        <v>234</v>
      </c>
      <c r="J11" s="1" t="s">
        <v>209</v>
      </c>
      <c r="K11" s="1" t="s">
        <v>234</v>
      </c>
      <c r="L11" s="1" t="s">
        <v>234</v>
      </c>
      <c r="M11" s="1" t="s">
        <v>210</v>
      </c>
      <c r="N11" s="1" t="s">
        <v>210</v>
      </c>
      <c r="O11" s="1" t="s">
        <v>211</v>
      </c>
      <c r="P11" s="1" t="s">
        <v>212</v>
      </c>
      <c r="Q11" s="1" t="s">
        <v>248</v>
      </c>
      <c r="R11" s="1" t="s">
        <v>214</v>
      </c>
      <c r="S11" s="1" t="s">
        <v>215</v>
      </c>
      <c r="T11" s="1" t="s">
        <v>216</v>
      </c>
    </row>
    <row r="12" s="1" customFormat="1" ht="12.75" spans="1:20">
      <c r="A12" s="3">
        <v>15548582246</v>
      </c>
      <c r="B12" s="1" t="s">
        <v>203</v>
      </c>
      <c r="C12" s="1" t="s">
        <v>249</v>
      </c>
      <c r="D12" s="1" t="s">
        <v>250</v>
      </c>
      <c r="E12" s="1" t="s">
        <v>160</v>
      </c>
      <c r="F12" s="1" t="s">
        <v>203</v>
      </c>
      <c r="G12" s="1" t="s">
        <v>206</v>
      </c>
      <c r="H12" s="1" t="s">
        <v>207</v>
      </c>
      <c r="I12" s="1" t="s">
        <v>211</v>
      </c>
      <c r="J12" s="1" t="s">
        <v>209</v>
      </c>
      <c r="K12" s="1" t="s">
        <v>211</v>
      </c>
      <c r="L12" s="1" t="s">
        <v>211</v>
      </c>
      <c r="M12" s="1" t="s">
        <v>210</v>
      </c>
      <c r="N12" s="1" t="s">
        <v>210</v>
      </c>
      <c r="O12" s="1" t="s">
        <v>211</v>
      </c>
      <c r="P12" s="1" t="s">
        <v>212</v>
      </c>
      <c r="Q12" s="1" t="s">
        <v>251</v>
      </c>
      <c r="R12" s="1" t="s">
        <v>214</v>
      </c>
      <c r="S12" s="1" t="s">
        <v>215</v>
      </c>
      <c r="T12" s="1" t="s">
        <v>216</v>
      </c>
    </row>
    <row r="13" s="1" customFormat="1" ht="12.75" spans="1:20">
      <c r="A13" s="3">
        <v>15548355417</v>
      </c>
      <c r="B13" s="1" t="s">
        <v>203</v>
      </c>
      <c r="C13" s="1" t="s">
        <v>252</v>
      </c>
      <c r="D13" s="1" t="s">
        <v>253</v>
      </c>
      <c r="E13" s="1" t="s">
        <v>157</v>
      </c>
      <c r="F13" s="1" t="s">
        <v>203</v>
      </c>
      <c r="G13" s="1" t="s">
        <v>206</v>
      </c>
      <c r="H13" s="1" t="s">
        <v>207</v>
      </c>
      <c r="I13" s="1" t="s">
        <v>254</v>
      </c>
      <c r="J13" s="1" t="s">
        <v>209</v>
      </c>
      <c r="K13" s="1" t="s">
        <v>254</v>
      </c>
      <c r="L13" s="1" t="s">
        <v>254</v>
      </c>
      <c r="M13" s="1" t="s">
        <v>210</v>
      </c>
      <c r="N13" s="1" t="s">
        <v>210</v>
      </c>
      <c r="O13" s="1" t="s">
        <v>211</v>
      </c>
      <c r="P13" s="1" t="s">
        <v>212</v>
      </c>
      <c r="Q13" s="1" t="s">
        <v>255</v>
      </c>
      <c r="R13" s="1" t="s">
        <v>214</v>
      </c>
      <c r="S13" s="1" t="s">
        <v>215</v>
      </c>
      <c r="T13" s="1" t="s">
        <v>242</v>
      </c>
    </row>
    <row r="14" s="1" customFormat="1" ht="12.75" spans="1:20">
      <c r="A14" s="3">
        <v>15547886746</v>
      </c>
      <c r="B14" s="1" t="s">
        <v>256</v>
      </c>
      <c r="C14" s="1" t="s">
        <v>257</v>
      </c>
      <c r="D14" s="1" t="s">
        <v>258</v>
      </c>
      <c r="E14" s="1" t="s">
        <v>126</v>
      </c>
      <c r="F14" s="1" t="s">
        <v>256</v>
      </c>
      <c r="G14" s="1" t="s">
        <v>203</v>
      </c>
      <c r="H14" s="1" t="s">
        <v>207</v>
      </c>
      <c r="I14" s="1" t="s">
        <v>259</v>
      </c>
      <c r="J14" s="1" t="s">
        <v>209</v>
      </c>
      <c r="K14" s="1" t="s">
        <v>259</v>
      </c>
      <c r="L14" s="1" t="s">
        <v>259</v>
      </c>
      <c r="M14" s="1" t="s">
        <v>210</v>
      </c>
      <c r="N14" s="1" t="s">
        <v>210</v>
      </c>
      <c r="O14" s="1" t="s">
        <v>211</v>
      </c>
      <c r="P14" s="1" t="s">
        <v>212</v>
      </c>
      <c r="Q14" s="1" t="s">
        <v>260</v>
      </c>
      <c r="R14" s="1" t="s">
        <v>214</v>
      </c>
      <c r="S14" s="1" t="s">
        <v>215</v>
      </c>
      <c r="T14" s="1" t="s">
        <v>221</v>
      </c>
    </row>
    <row r="15" s="1" customFormat="1" ht="12.75" spans="1:20">
      <c r="A15" s="3">
        <v>15547792956</v>
      </c>
      <c r="B15" s="1" t="s">
        <v>256</v>
      </c>
      <c r="C15" s="1" t="s">
        <v>261</v>
      </c>
      <c r="D15" s="1" t="s">
        <v>205</v>
      </c>
      <c r="E15" s="1" t="s">
        <v>124</v>
      </c>
      <c r="F15" s="1" t="s">
        <v>256</v>
      </c>
      <c r="G15" s="1" t="s">
        <v>203</v>
      </c>
      <c r="H15" s="1" t="s">
        <v>207</v>
      </c>
      <c r="I15" s="1" t="s">
        <v>234</v>
      </c>
      <c r="J15" s="1" t="s">
        <v>209</v>
      </c>
      <c r="K15" s="1" t="s">
        <v>234</v>
      </c>
      <c r="L15" s="1" t="s">
        <v>234</v>
      </c>
      <c r="M15" s="1" t="s">
        <v>210</v>
      </c>
      <c r="N15" s="1" t="s">
        <v>210</v>
      </c>
      <c r="O15" s="1" t="s">
        <v>211</v>
      </c>
      <c r="P15" s="1" t="s">
        <v>212</v>
      </c>
      <c r="Q15" s="1" t="s">
        <v>262</v>
      </c>
      <c r="R15" s="1" t="s">
        <v>214</v>
      </c>
      <c r="S15" s="1" t="s">
        <v>215</v>
      </c>
      <c r="T15" s="1" t="s">
        <v>216</v>
      </c>
    </row>
    <row r="16" s="1" customFormat="1" ht="12.75" spans="1:20">
      <c r="A16" s="3">
        <v>15547679838</v>
      </c>
      <c r="B16" s="1" t="s">
        <v>256</v>
      </c>
      <c r="C16" s="1" t="s">
        <v>263</v>
      </c>
      <c r="D16" s="1" t="s">
        <v>264</v>
      </c>
      <c r="E16" s="1" t="s">
        <v>152</v>
      </c>
      <c r="F16" s="1" t="s">
        <v>203</v>
      </c>
      <c r="G16" s="1" t="s">
        <v>206</v>
      </c>
      <c r="H16" s="1" t="s">
        <v>207</v>
      </c>
      <c r="I16" s="1" t="s">
        <v>211</v>
      </c>
      <c r="J16" s="1" t="s">
        <v>209</v>
      </c>
      <c r="K16" s="1" t="s">
        <v>211</v>
      </c>
      <c r="L16" s="1" t="s">
        <v>211</v>
      </c>
      <c r="M16" s="1" t="s">
        <v>210</v>
      </c>
      <c r="N16" s="1" t="s">
        <v>210</v>
      </c>
      <c r="O16" s="1" t="s">
        <v>211</v>
      </c>
      <c r="P16" s="1" t="s">
        <v>212</v>
      </c>
      <c r="Q16" s="1" t="s">
        <v>265</v>
      </c>
      <c r="R16" s="1" t="s">
        <v>214</v>
      </c>
      <c r="S16" s="1" t="s">
        <v>215</v>
      </c>
      <c r="T16" s="1" t="s">
        <v>221</v>
      </c>
    </row>
    <row r="17" s="1" customFormat="1" ht="12.75" spans="1:20">
      <c r="A17" s="3">
        <v>15547671803</v>
      </c>
      <c r="B17" s="1" t="s">
        <v>256</v>
      </c>
      <c r="C17" s="1" t="s">
        <v>266</v>
      </c>
      <c r="D17" s="1" t="s">
        <v>205</v>
      </c>
      <c r="E17" s="1" t="s">
        <v>123</v>
      </c>
      <c r="F17" s="1" t="s">
        <v>256</v>
      </c>
      <c r="G17" s="1" t="s">
        <v>203</v>
      </c>
      <c r="H17" s="1" t="s">
        <v>207</v>
      </c>
      <c r="I17" s="1" t="s">
        <v>223</v>
      </c>
      <c r="J17" s="1" t="s">
        <v>209</v>
      </c>
      <c r="K17" s="1" t="s">
        <v>223</v>
      </c>
      <c r="L17" s="1" t="s">
        <v>223</v>
      </c>
      <c r="M17" s="1" t="s">
        <v>210</v>
      </c>
      <c r="N17" s="1" t="s">
        <v>210</v>
      </c>
      <c r="O17" s="1" t="s">
        <v>211</v>
      </c>
      <c r="P17" s="1" t="s">
        <v>212</v>
      </c>
      <c r="Q17" s="1" t="s">
        <v>267</v>
      </c>
      <c r="R17" s="1" t="s">
        <v>214</v>
      </c>
      <c r="S17" s="1" t="s">
        <v>215</v>
      </c>
      <c r="T17" s="1" t="s">
        <v>216</v>
      </c>
    </row>
    <row r="18" s="1" customFormat="1" ht="12.75" spans="1:20">
      <c r="A18" s="3">
        <v>15547221006</v>
      </c>
      <c r="B18" s="1" t="s">
        <v>256</v>
      </c>
      <c r="C18" s="1" t="s">
        <v>268</v>
      </c>
      <c r="D18" s="1" t="s">
        <v>269</v>
      </c>
      <c r="E18" s="1" t="s">
        <v>121</v>
      </c>
      <c r="F18" s="1" t="s">
        <v>256</v>
      </c>
      <c r="G18" s="1" t="s">
        <v>203</v>
      </c>
      <c r="H18" s="1" t="s">
        <v>207</v>
      </c>
      <c r="I18" s="1" t="s">
        <v>270</v>
      </c>
      <c r="J18" s="1" t="s">
        <v>209</v>
      </c>
      <c r="K18" s="1" t="s">
        <v>270</v>
      </c>
      <c r="L18" s="1" t="s">
        <v>270</v>
      </c>
      <c r="M18" s="1" t="s">
        <v>210</v>
      </c>
      <c r="N18" s="1" t="s">
        <v>210</v>
      </c>
      <c r="O18" s="1" t="s">
        <v>211</v>
      </c>
      <c r="P18" s="1" t="s">
        <v>212</v>
      </c>
      <c r="Q18" s="1" t="s">
        <v>271</v>
      </c>
      <c r="R18" s="1" t="s">
        <v>214</v>
      </c>
      <c r="S18" s="1" t="s">
        <v>215</v>
      </c>
      <c r="T18" s="1" t="s">
        <v>216</v>
      </c>
    </row>
    <row r="19" s="1" customFormat="1" ht="12.75" spans="1:20">
      <c r="A19" s="3">
        <v>15547153354</v>
      </c>
      <c r="B19" s="1" t="s">
        <v>256</v>
      </c>
      <c r="C19" s="1" t="s">
        <v>272</v>
      </c>
      <c r="D19" s="1" t="s">
        <v>273</v>
      </c>
      <c r="E19" s="1" t="s">
        <v>118</v>
      </c>
      <c r="F19" s="1" t="s">
        <v>203</v>
      </c>
      <c r="G19" s="1" t="s">
        <v>206</v>
      </c>
      <c r="H19" s="1" t="s">
        <v>207</v>
      </c>
      <c r="I19" s="1" t="s">
        <v>274</v>
      </c>
      <c r="J19" s="1" t="s">
        <v>209</v>
      </c>
      <c r="K19" s="1" t="s">
        <v>274</v>
      </c>
      <c r="L19" s="1" t="s">
        <v>274</v>
      </c>
      <c r="M19" s="1" t="s">
        <v>210</v>
      </c>
      <c r="N19" s="1" t="s">
        <v>210</v>
      </c>
      <c r="O19" s="1" t="s">
        <v>211</v>
      </c>
      <c r="P19" s="1" t="s">
        <v>212</v>
      </c>
      <c r="Q19" s="1" t="s">
        <v>275</v>
      </c>
      <c r="R19" s="1" t="s">
        <v>214</v>
      </c>
      <c r="S19" s="1" t="s">
        <v>215</v>
      </c>
      <c r="T19" s="1" t="s">
        <v>221</v>
      </c>
    </row>
    <row r="20" s="1" customFormat="1" ht="12.75" spans="1:20">
      <c r="A20" s="3">
        <v>15547136885</v>
      </c>
      <c r="B20" s="1" t="s">
        <v>256</v>
      </c>
      <c r="C20" s="1" t="s">
        <v>276</v>
      </c>
      <c r="D20" s="1" t="s">
        <v>273</v>
      </c>
      <c r="E20" s="1" t="s">
        <v>118</v>
      </c>
      <c r="F20" s="1" t="s">
        <v>256</v>
      </c>
      <c r="G20" s="1" t="s">
        <v>203</v>
      </c>
      <c r="H20" s="1" t="s">
        <v>207</v>
      </c>
      <c r="I20" s="1" t="s">
        <v>211</v>
      </c>
      <c r="J20" s="1" t="s">
        <v>209</v>
      </c>
      <c r="K20" s="1" t="s">
        <v>211</v>
      </c>
      <c r="L20" s="1" t="s">
        <v>211</v>
      </c>
      <c r="M20" s="1" t="s">
        <v>210</v>
      </c>
      <c r="N20" s="1" t="s">
        <v>210</v>
      </c>
      <c r="O20" s="1" t="s">
        <v>211</v>
      </c>
      <c r="P20" s="1" t="s">
        <v>212</v>
      </c>
      <c r="Q20" s="1" t="s">
        <v>277</v>
      </c>
      <c r="R20" s="1" t="s">
        <v>214</v>
      </c>
      <c r="S20" s="1" t="s">
        <v>215</v>
      </c>
      <c r="T20" s="1" t="s">
        <v>221</v>
      </c>
    </row>
    <row r="21" s="1" customFormat="1" ht="12.75" spans="1:20">
      <c r="A21" s="3">
        <v>15547135907</v>
      </c>
      <c r="B21" s="1" t="s">
        <v>256</v>
      </c>
      <c r="C21" s="1" t="s">
        <v>278</v>
      </c>
      <c r="D21" s="1" t="s">
        <v>230</v>
      </c>
      <c r="E21" s="1" t="s">
        <v>115</v>
      </c>
      <c r="F21" s="1" t="s">
        <v>256</v>
      </c>
      <c r="G21" s="1" t="s">
        <v>203</v>
      </c>
      <c r="H21" s="1" t="s">
        <v>207</v>
      </c>
      <c r="I21" s="1" t="s">
        <v>279</v>
      </c>
      <c r="J21" s="1" t="s">
        <v>209</v>
      </c>
      <c r="K21" s="1" t="s">
        <v>279</v>
      </c>
      <c r="L21" s="1" t="s">
        <v>279</v>
      </c>
      <c r="M21" s="1" t="s">
        <v>210</v>
      </c>
      <c r="N21" s="1" t="s">
        <v>210</v>
      </c>
      <c r="O21" s="1" t="s">
        <v>211</v>
      </c>
      <c r="P21" s="1" t="s">
        <v>212</v>
      </c>
      <c r="Q21" s="1" t="s">
        <v>280</v>
      </c>
      <c r="R21" s="1" t="s">
        <v>214</v>
      </c>
      <c r="S21" s="1" t="s">
        <v>215</v>
      </c>
      <c r="T21" s="1" t="s">
        <v>216</v>
      </c>
    </row>
    <row r="22" s="1" customFormat="1" ht="12.75" spans="1:20">
      <c r="A22" s="3">
        <v>15547135493</v>
      </c>
      <c r="B22" s="1" t="s">
        <v>256</v>
      </c>
      <c r="C22" s="1" t="s">
        <v>281</v>
      </c>
      <c r="D22" s="1" t="s">
        <v>230</v>
      </c>
      <c r="E22" s="1" t="s">
        <v>115</v>
      </c>
      <c r="F22" s="1" t="s">
        <v>256</v>
      </c>
      <c r="G22" s="1" t="s">
        <v>203</v>
      </c>
      <c r="H22" s="1" t="s">
        <v>207</v>
      </c>
      <c r="I22" s="1" t="s">
        <v>279</v>
      </c>
      <c r="J22" s="1" t="s">
        <v>209</v>
      </c>
      <c r="K22" s="1" t="s">
        <v>279</v>
      </c>
      <c r="L22" s="1" t="s">
        <v>279</v>
      </c>
      <c r="M22" s="1" t="s">
        <v>210</v>
      </c>
      <c r="N22" s="1" t="s">
        <v>210</v>
      </c>
      <c r="O22" s="1" t="s">
        <v>211</v>
      </c>
      <c r="P22" s="1" t="s">
        <v>212</v>
      </c>
      <c r="Q22" s="1" t="s">
        <v>282</v>
      </c>
      <c r="R22" s="1" t="s">
        <v>214</v>
      </c>
      <c r="S22" s="1" t="s">
        <v>215</v>
      </c>
      <c r="T22" s="1" t="s">
        <v>216</v>
      </c>
    </row>
    <row r="23" s="1" customFormat="1" ht="12.75" spans="1:20">
      <c r="A23" s="3">
        <v>15547135106</v>
      </c>
      <c r="B23" s="1" t="s">
        <v>256</v>
      </c>
      <c r="C23" s="1" t="s">
        <v>283</v>
      </c>
      <c r="D23" s="1" t="s">
        <v>230</v>
      </c>
      <c r="E23" s="1" t="s">
        <v>115</v>
      </c>
      <c r="F23" s="1" t="s">
        <v>256</v>
      </c>
      <c r="G23" s="1" t="s">
        <v>203</v>
      </c>
      <c r="H23" s="1" t="s">
        <v>207</v>
      </c>
      <c r="I23" s="1" t="s">
        <v>279</v>
      </c>
      <c r="J23" s="1" t="s">
        <v>209</v>
      </c>
      <c r="K23" s="1" t="s">
        <v>279</v>
      </c>
      <c r="L23" s="1" t="s">
        <v>279</v>
      </c>
      <c r="M23" s="1" t="s">
        <v>210</v>
      </c>
      <c r="N23" s="1" t="s">
        <v>210</v>
      </c>
      <c r="O23" s="1" t="s">
        <v>211</v>
      </c>
      <c r="P23" s="1" t="s">
        <v>212</v>
      </c>
      <c r="Q23" s="1" t="s">
        <v>284</v>
      </c>
      <c r="R23" s="1" t="s">
        <v>214</v>
      </c>
      <c r="S23" s="1" t="s">
        <v>215</v>
      </c>
      <c r="T23" s="1" t="s">
        <v>216</v>
      </c>
    </row>
    <row r="24" s="1" customFormat="1" ht="12.75" spans="1:20">
      <c r="A24" s="3">
        <v>15546928851</v>
      </c>
      <c r="B24" s="1" t="s">
        <v>285</v>
      </c>
      <c r="C24" s="1" t="s">
        <v>286</v>
      </c>
      <c r="D24" s="1" t="s">
        <v>239</v>
      </c>
      <c r="E24" s="1" t="s">
        <v>45</v>
      </c>
      <c r="F24" s="1" t="s">
        <v>256</v>
      </c>
      <c r="G24" s="1" t="s">
        <v>203</v>
      </c>
      <c r="H24" s="1" t="s">
        <v>207</v>
      </c>
      <c r="I24" s="1" t="s">
        <v>240</v>
      </c>
      <c r="J24" s="1" t="s">
        <v>209</v>
      </c>
      <c r="K24" s="1" t="s">
        <v>240</v>
      </c>
      <c r="L24" s="1" t="s">
        <v>240</v>
      </c>
      <c r="M24" s="1" t="s">
        <v>210</v>
      </c>
      <c r="N24" s="1" t="s">
        <v>210</v>
      </c>
      <c r="O24" s="1" t="s">
        <v>211</v>
      </c>
      <c r="P24" s="1" t="s">
        <v>212</v>
      </c>
      <c r="Q24" s="1" t="s">
        <v>287</v>
      </c>
      <c r="R24" s="1" t="s">
        <v>214</v>
      </c>
      <c r="S24" s="1" t="s">
        <v>215</v>
      </c>
      <c r="T24" s="1" t="s">
        <v>242</v>
      </c>
    </row>
    <row r="25" s="1" customFormat="1" ht="12.75" spans="1:20">
      <c r="A25" s="3">
        <v>15546869940</v>
      </c>
      <c r="B25" s="1" t="s">
        <v>285</v>
      </c>
      <c r="C25" s="1" t="s">
        <v>288</v>
      </c>
      <c r="D25" s="1" t="s">
        <v>289</v>
      </c>
      <c r="E25" s="1" t="s">
        <v>111</v>
      </c>
      <c r="F25" s="1" t="s">
        <v>256</v>
      </c>
      <c r="G25" s="1" t="s">
        <v>203</v>
      </c>
      <c r="H25" s="1" t="s">
        <v>207</v>
      </c>
      <c r="I25" s="1" t="s">
        <v>290</v>
      </c>
      <c r="J25" s="1" t="s">
        <v>209</v>
      </c>
      <c r="K25" s="1" t="s">
        <v>290</v>
      </c>
      <c r="L25" s="1" t="s">
        <v>290</v>
      </c>
      <c r="M25" s="1" t="s">
        <v>210</v>
      </c>
      <c r="N25" s="1" t="s">
        <v>210</v>
      </c>
      <c r="O25" s="1" t="s">
        <v>211</v>
      </c>
      <c r="P25" s="1" t="s">
        <v>212</v>
      </c>
      <c r="Q25" s="1" t="s">
        <v>291</v>
      </c>
      <c r="R25" s="1" t="s">
        <v>214</v>
      </c>
      <c r="S25" s="1" t="s">
        <v>215</v>
      </c>
      <c r="T25" s="1" t="s">
        <v>221</v>
      </c>
    </row>
    <row r="26" s="1" customFormat="1" ht="12.75" spans="1:20">
      <c r="A26" s="3">
        <v>15546866747</v>
      </c>
      <c r="B26" s="1" t="s">
        <v>285</v>
      </c>
      <c r="C26" s="1" t="s">
        <v>292</v>
      </c>
      <c r="D26" s="1" t="s">
        <v>293</v>
      </c>
      <c r="E26" s="1" t="s">
        <v>88</v>
      </c>
      <c r="F26" s="1" t="s">
        <v>285</v>
      </c>
      <c r="G26" s="1" t="s">
        <v>256</v>
      </c>
      <c r="H26" s="1" t="s">
        <v>207</v>
      </c>
      <c r="I26" s="1" t="s">
        <v>294</v>
      </c>
      <c r="J26" s="1" t="s">
        <v>209</v>
      </c>
      <c r="K26" s="1" t="s">
        <v>294</v>
      </c>
      <c r="L26" s="1" t="s">
        <v>294</v>
      </c>
      <c r="M26" s="1" t="s">
        <v>210</v>
      </c>
      <c r="N26" s="1" t="s">
        <v>210</v>
      </c>
      <c r="O26" s="1" t="s">
        <v>211</v>
      </c>
      <c r="P26" s="1" t="s">
        <v>212</v>
      </c>
      <c r="Q26" s="1" t="s">
        <v>295</v>
      </c>
      <c r="R26" s="1" t="s">
        <v>214</v>
      </c>
      <c r="S26" s="1" t="s">
        <v>215</v>
      </c>
      <c r="T26" s="1" t="s">
        <v>221</v>
      </c>
    </row>
    <row r="27" s="1" customFormat="1" ht="12.75" spans="1:20">
      <c r="A27" s="3">
        <v>15546771247</v>
      </c>
      <c r="B27" s="1" t="s">
        <v>285</v>
      </c>
      <c r="C27" s="1" t="s">
        <v>296</v>
      </c>
      <c r="D27" s="1" t="s">
        <v>258</v>
      </c>
      <c r="E27" s="1" t="s">
        <v>149</v>
      </c>
      <c r="F27" s="1" t="s">
        <v>256</v>
      </c>
      <c r="G27" s="1" t="s">
        <v>206</v>
      </c>
      <c r="H27" s="1" t="s">
        <v>207</v>
      </c>
      <c r="I27" s="1" t="s">
        <v>297</v>
      </c>
      <c r="J27" s="1" t="s">
        <v>209</v>
      </c>
      <c r="K27" s="1" t="s">
        <v>297</v>
      </c>
      <c r="L27" s="1" t="s">
        <v>297</v>
      </c>
      <c r="M27" s="1" t="s">
        <v>210</v>
      </c>
      <c r="N27" s="1" t="s">
        <v>210</v>
      </c>
      <c r="O27" s="1" t="s">
        <v>211</v>
      </c>
      <c r="P27" s="1" t="s">
        <v>212</v>
      </c>
      <c r="Q27" s="1" t="s">
        <v>298</v>
      </c>
      <c r="R27" s="1" t="s">
        <v>214</v>
      </c>
      <c r="S27" s="1" t="s">
        <v>215</v>
      </c>
      <c r="T27" s="1" t="s">
        <v>221</v>
      </c>
    </row>
    <row r="28" s="1" customFormat="1" ht="12.75" spans="1:20">
      <c r="A28" s="3">
        <v>15546752614</v>
      </c>
      <c r="B28" s="1" t="s">
        <v>285</v>
      </c>
      <c r="C28" s="1" t="s">
        <v>299</v>
      </c>
      <c r="D28" s="1" t="s">
        <v>300</v>
      </c>
      <c r="E28" s="1" t="s">
        <v>86</v>
      </c>
      <c r="F28" s="1" t="s">
        <v>285</v>
      </c>
      <c r="G28" s="1" t="s">
        <v>256</v>
      </c>
      <c r="H28" s="1" t="s">
        <v>207</v>
      </c>
      <c r="I28" s="1" t="s">
        <v>301</v>
      </c>
      <c r="J28" s="1" t="s">
        <v>209</v>
      </c>
      <c r="K28" s="1" t="s">
        <v>301</v>
      </c>
      <c r="L28" s="1" t="s">
        <v>301</v>
      </c>
      <c r="M28" s="1" t="s">
        <v>210</v>
      </c>
      <c r="N28" s="1" t="s">
        <v>210</v>
      </c>
      <c r="O28" s="1" t="s">
        <v>211</v>
      </c>
      <c r="P28" s="1" t="s">
        <v>212</v>
      </c>
      <c r="Q28" s="1" t="s">
        <v>302</v>
      </c>
      <c r="R28" s="1" t="s">
        <v>214</v>
      </c>
      <c r="S28" s="1" t="s">
        <v>215</v>
      </c>
      <c r="T28" s="1" t="s">
        <v>221</v>
      </c>
    </row>
    <row r="29" s="1" customFormat="1" ht="12.75" spans="1:20">
      <c r="A29" s="3">
        <v>15546559359</v>
      </c>
      <c r="B29" s="1" t="s">
        <v>285</v>
      </c>
      <c r="C29" s="1" t="s">
        <v>303</v>
      </c>
      <c r="D29" s="1" t="s">
        <v>205</v>
      </c>
      <c r="E29" s="1" t="s">
        <v>83</v>
      </c>
      <c r="F29" s="1" t="s">
        <v>285</v>
      </c>
      <c r="G29" s="1" t="s">
        <v>256</v>
      </c>
      <c r="H29" s="1" t="s">
        <v>207</v>
      </c>
      <c r="I29" s="1" t="s">
        <v>234</v>
      </c>
      <c r="J29" s="1" t="s">
        <v>209</v>
      </c>
      <c r="K29" s="1" t="s">
        <v>234</v>
      </c>
      <c r="L29" s="1" t="s">
        <v>234</v>
      </c>
      <c r="M29" s="1" t="s">
        <v>210</v>
      </c>
      <c r="N29" s="1" t="s">
        <v>210</v>
      </c>
      <c r="O29" s="1" t="s">
        <v>211</v>
      </c>
      <c r="P29" s="1" t="s">
        <v>212</v>
      </c>
      <c r="Q29" s="1" t="s">
        <v>304</v>
      </c>
      <c r="R29" s="1" t="s">
        <v>214</v>
      </c>
      <c r="S29" s="1" t="s">
        <v>215</v>
      </c>
      <c r="T29" s="1" t="s">
        <v>216</v>
      </c>
    </row>
    <row r="30" s="1" customFormat="1" ht="12.75" spans="1:20">
      <c r="A30" s="3">
        <v>15546509042</v>
      </c>
      <c r="B30" s="1" t="s">
        <v>285</v>
      </c>
      <c r="C30" s="1" t="s">
        <v>305</v>
      </c>
      <c r="D30" s="1" t="s">
        <v>205</v>
      </c>
      <c r="E30" s="1" t="s">
        <v>82</v>
      </c>
      <c r="F30" s="1" t="s">
        <v>285</v>
      </c>
      <c r="G30" s="1" t="s">
        <v>256</v>
      </c>
      <c r="H30" s="1" t="s">
        <v>207</v>
      </c>
      <c r="I30" s="1" t="s">
        <v>234</v>
      </c>
      <c r="J30" s="1" t="s">
        <v>209</v>
      </c>
      <c r="K30" s="1" t="s">
        <v>234</v>
      </c>
      <c r="L30" s="1" t="s">
        <v>234</v>
      </c>
      <c r="M30" s="1" t="s">
        <v>210</v>
      </c>
      <c r="N30" s="1" t="s">
        <v>210</v>
      </c>
      <c r="O30" s="1" t="s">
        <v>211</v>
      </c>
      <c r="P30" s="1" t="s">
        <v>212</v>
      </c>
      <c r="Q30" s="1" t="s">
        <v>306</v>
      </c>
      <c r="R30" s="1" t="s">
        <v>214</v>
      </c>
      <c r="S30" s="1" t="s">
        <v>215</v>
      </c>
      <c r="T30" s="1" t="s">
        <v>216</v>
      </c>
    </row>
    <row r="31" s="1" customFormat="1" ht="12.75" spans="1:20">
      <c r="A31" s="3">
        <v>15546369582</v>
      </c>
      <c r="B31" s="1" t="s">
        <v>285</v>
      </c>
      <c r="C31" s="1" t="s">
        <v>307</v>
      </c>
      <c r="D31" s="1" t="s">
        <v>308</v>
      </c>
      <c r="E31" s="1" t="s">
        <v>76</v>
      </c>
      <c r="F31" s="1" t="s">
        <v>285</v>
      </c>
      <c r="G31" s="1" t="s">
        <v>256</v>
      </c>
      <c r="H31" s="1" t="s">
        <v>207</v>
      </c>
      <c r="I31" s="1" t="s">
        <v>309</v>
      </c>
      <c r="J31" s="1" t="s">
        <v>209</v>
      </c>
      <c r="K31" s="1" t="s">
        <v>309</v>
      </c>
      <c r="L31" s="1" t="s">
        <v>309</v>
      </c>
      <c r="M31" s="1" t="s">
        <v>210</v>
      </c>
      <c r="N31" s="1" t="s">
        <v>210</v>
      </c>
      <c r="O31" s="1" t="s">
        <v>211</v>
      </c>
      <c r="P31" s="1" t="s">
        <v>212</v>
      </c>
      <c r="Q31" s="1" t="s">
        <v>310</v>
      </c>
      <c r="R31" s="1" t="s">
        <v>214</v>
      </c>
      <c r="S31" s="1" t="s">
        <v>215</v>
      </c>
      <c r="T31" s="1" t="s">
        <v>221</v>
      </c>
    </row>
    <row r="32" s="1" customFormat="1" ht="12.75" spans="1:20">
      <c r="A32" s="3">
        <v>15546360029</v>
      </c>
      <c r="B32" s="1" t="s">
        <v>285</v>
      </c>
      <c r="C32" s="1" t="s">
        <v>311</v>
      </c>
      <c r="D32" s="1" t="s">
        <v>312</v>
      </c>
      <c r="E32" s="1" t="s">
        <v>74</v>
      </c>
      <c r="F32" s="1" t="s">
        <v>285</v>
      </c>
      <c r="G32" s="1" t="s">
        <v>256</v>
      </c>
      <c r="H32" s="1" t="s">
        <v>207</v>
      </c>
      <c r="I32" s="1" t="s">
        <v>313</v>
      </c>
      <c r="J32" s="1" t="s">
        <v>209</v>
      </c>
      <c r="K32" s="1" t="s">
        <v>313</v>
      </c>
      <c r="L32" s="1" t="s">
        <v>313</v>
      </c>
      <c r="M32" s="1" t="s">
        <v>210</v>
      </c>
      <c r="N32" s="1" t="s">
        <v>210</v>
      </c>
      <c r="O32" s="1" t="s">
        <v>211</v>
      </c>
      <c r="P32" s="1" t="s">
        <v>212</v>
      </c>
      <c r="Q32" s="1" t="s">
        <v>314</v>
      </c>
      <c r="R32" s="1" t="s">
        <v>214</v>
      </c>
      <c r="S32" s="1" t="s">
        <v>215</v>
      </c>
      <c r="T32" s="1" t="s">
        <v>221</v>
      </c>
    </row>
    <row r="33" s="1" customFormat="1" ht="12.75" spans="1:20">
      <c r="A33" s="3">
        <v>15546241945</v>
      </c>
      <c r="B33" s="1" t="s">
        <v>285</v>
      </c>
      <c r="C33" s="1" t="s">
        <v>315</v>
      </c>
      <c r="D33" s="1" t="s">
        <v>205</v>
      </c>
      <c r="E33" s="1" t="s">
        <v>71</v>
      </c>
      <c r="F33" s="1" t="s">
        <v>285</v>
      </c>
      <c r="G33" s="1" t="s">
        <v>256</v>
      </c>
      <c r="H33" s="1" t="s">
        <v>207</v>
      </c>
      <c r="I33" s="1" t="s">
        <v>223</v>
      </c>
      <c r="J33" s="1" t="s">
        <v>209</v>
      </c>
      <c r="K33" s="1" t="s">
        <v>223</v>
      </c>
      <c r="L33" s="1" t="s">
        <v>223</v>
      </c>
      <c r="M33" s="1" t="s">
        <v>210</v>
      </c>
      <c r="N33" s="1" t="s">
        <v>210</v>
      </c>
      <c r="O33" s="1" t="s">
        <v>211</v>
      </c>
      <c r="P33" s="1" t="s">
        <v>212</v>
      </c>
      <c r="Q33" s="1" t="s">
        <v>316</v>
      </c>
      <c r="R33" s="1" t="s">
        <v>214</v>
      </c>
      <c r="S33" s="1" t="s">
        <v>215</v>
      </c>
      <c r="T33" s="1" t="s">
        <v>216</v>
      </c>
    </row>
    <row r="34" s="1" customFormat="1" ht="12.75" spans="1:20">
      <c r="A34" s="3">
        <v>15546239179</v>
      </c>
      <c r="B34" s="1" t="s">
        <v>285</v>
      </c>
      <c r="C34" s="1" t="s">
        <v>317</v>
      </c>
      <c r="D34" s="1" t="s">
        <v>205</v>
      </c>
      <c r="E34" s="1" t="s">
        <v>70</v>
      </c>
      <c r="F34" s="1" t="s">
        <v>285</v>
      </c>
      <c r="G34" s="1" t="s">
        <v>256</v>
      </c>
      <c r="H34" s="1" t="s">
        <v>207</v>
      </c>
      <c r="I34" s="1" t="s">
        <v>208</v>
      </c>
      <c r="J34" s="1" t="s">
        <v>209</v>
      </c>
      <c r="K34" s="1" t="s">
        <v>208</v>
      </c>
      <c r="L34" s="1" t="s">
        <v>208</v>
      </c>
      <c r="M34" s="1" t="s">
        <v>210</v>
      </c>
      <c r="N34" s="1" t="s">
        <v>210</v>
      </c>
      <c r="O34" s="1" t="s">
        <v>211</v>
      </c>
      <c r="P34" s="1" t="s">
        <v>212</v>
      </c>
      <c r="Q34" s="1" t="s">
        <v>318</v>
      </c>
      <c r="R34" s="1" t="s">
        <v>214</v>
      </c>
      <c r="S34" s="1" t="s">
        <v>215</v>
      </c>
      <c r="T34" s="1" t="s">
        <v>216</v>
      </c>
    </row>
    <row r="35" s="1" customFormat="1" ht="12.75" spans="1:20">
      <c r="A35" s="3">
        <v>15546189317</v>
      </c>
      <c r="B35" s="1" t="s">
        <v>285</v>
      </c>
      <c r="C35" s="1" t="s">
        <v>319</v>
      </c>
      <c r="D35" s="1" t="s">
        <v>320</v>
      </c>
      <c r="E35" s="1" t="s">
        <v>147</v>
      </c>
      <c r="F35" s="1" t="s">
        <v>203</v>
      </c>
      <c r="G35" s="1" t="s">
        <v>206</v>
      </c>
      <c r="H35" s="1" t="s">
        <v>207</v>
      </c>
      <c r="I35" s="1" t="s">
        <v>321</v>
      </c>
      <c r="J35" s="1" t="s">
        <v>209</v>
      </c>
      <c r="K35" s="1" t="s">
        <v>321</v>
      </c>
      <c r="L35" s="1" t="s">
        <v>321</v>
      </c>
      <c r="M35" s="1" t="s">
        <v>210</v>
      </c>
      <c r="N35" s="1" t="s">
        <v>210</v>
      </c>
      <c r="O35" s="1" t="s">
        <v>211</v>
      </c>
      <c r="P35" s="1" t="s">
        <v>212</v>
      </c>
      <c r="Q35" s="1" t="s">
        <v>322</v>
      </c>
      <c r="R35" s="1" t="s">
        <v>214</v>
      </c>
      <c r="S35" s="1" t="s">
        <v>215</v>
      </c>
      <c r="T35" s="1" t="s">
        <v>221</v>
      </c>
    </row>
    <row r="36" s="1" customFormat="1" ht="12.75" spans="1:20">
      <c r="A36" s="3">
        <v>15546070004</v>
      </c>
      <c r="B36" s="1" t="s">
        <v>285</v>
      </c>
      <c r="C36" s="1" t="s">
        <v>323</v>
      </c>
      <c r="D36" s="1" t="s">
        <v>324</v>
      </c>
      <c r="E36" s="1" t="s">
        <v>63</v>
      </c>
      <c r="F36" s="1" t="s">
        <v>285</v>
      </c>
      <c r="G36" s="1" t="s">
        <v>256</v>
      </c>
      <c r="H36" s="1" t="s">
        <v>207</v>
      </c>
      <c r="I36" s="1" t="s">
        <v>325</v>
      </c>
      <c r="J36" s="1" t="s">
        <v>209</v>
      </c>
      <c r="K36" s="1" t="s">
        <v>325</v>
      </c>
      <c r="L36" s="1" t="s">
        <v>325</v>
      </c>
      <c r="M36" s="1" t="s">
        <v>210</v>
      </c>
      <c r="N36" s="1" t="s">
        <v>210</v>
      </c>
      <c r="O36" s="1" t="s">
        <v>211</v>
      </c>
      <c r="P36" s="1" t="s">
        <v>212</v>
      </c>
      <c r="Q36" s="1" t="s">
        <v>326</v>
      </c>
      <c r="R36" s="1" t="s">
        <v>214</v>
      </c>
      <c r="S36" s="1" t="s">
        <v>215</v>
      </c>
      <c r="T36" s="1" t="s">
        <v>242</v>
      </c>
    </row>
    <row r="37" s="1" customFormat="1" ht="12.75" spans="1:20">
      <c r="A37" s="3">
        <v>15545771743</v>
      </c>
      <c r="B37" s="1" t="s">
        <v>285</v>
      </c>
      <c r="C37" s="1" t="s">
        <v>327</v>
      </c>
      <c r="D37" s="1" t="s">
        <v>328</v>
      </c>
      <c r="E37" s="1" t="s">
        <v>60</v>
      </c>
      <c r="F37" s="1" t="s">
        <v>285</v>
      </c>
      <c r="G37" s="1" t="s">
        <v>256</v>
      </c>
      <c r="H37" s="1" t="s">
        <v>207</v>
      </c>
      <c r="I37" s="1" t="s">
        <v>329</v>
      </c>
      <c r="J37" s="1" t="s">
        <v>209</v>
      </c>
      <c r="K37" s="1" t="s">
        <v>329</v>
      </c>
      <c r="L37" s="1" t="s">
        <v>329</v>
      </c>
      <c r="M37" s="1" t="s">
        <v>210</v>
      </c>
      <c r="N37" s="1" t="s">
        <v>210</v>
      </c>
      <c r="O37" s="1" t="s">
        <v>211</v>
      </c>
      <c r="P37" s="1" t="s">
        <v>212</v>
      </c>
      <c r="Q37" s="1" t="s">
        <v>330</v>
      </c>
      <c r="R37" s="1" t="s">
        <v>214</v>
      </c>
      <c r="S37" s="1" t="s">
        <v>215</v>
      </c>
      <c r="T37" s="1" t="s">
        <v>221</v>
      </c>
    </row>
    <row r="38" s="1" customFormat="1" ht="12.75" spans="1:20">
      <c r="A38" s="3">
        <v>15545724801</v>
      </c>
      <c r="B38" s="1" t="s">
        <v>331</v>
      </c>
      <c r="C38" s="1" t="s">
        <v>332</v>
      </c>
      <c r="D38" s="1" t="s">
        <v>205</v>
      </c>
      <c r="E38" s="1" t="s">
        <v>57</v>
      </c>
      <c r="F38" s="1" t="s">
        <v>285</v>
      </c>
      <c r="G38" s="1" t="s">
        <v>256</v>
      </c>
      <c r="H38" s="1" t="s">
        <v>207</v>
      </c>
      <c r="I38" s="1" t="s">
        <v>333</v>
      </c>
      <c r="J38" s="1" t="s">
        <v>209</v>
      </c>
      <c r="K38" s="1" t="s">
        <v>333</v>
      </c>
      <c r="L38" s="1" t="s">
        <v>333</v>
      </c>
      <c r="M38" s="1" t="s">
        <v>210</v>
      </c>
      <c r="N38" s="1" t="s">
        <v>210</v>
      </c>
      <c r="O38" s="1" t="s">
        <v>211</v>
      </c>
      <c r="P38" s="1" t="s">
        <v>212</v>
      </c>
      <c r="Q38" s="1" t="s">
        <v>334</v>
      </c>
      <c r="R38" s="1" t="s">
        <v>214</v>
      </c>
      <c r="S38" s="1" t="s">
        <v>215</v>
      </c>
      <c r="T38" s="1" t="s">
        <v>216</v>
      </c>
    </row>
    <row r="39" s="1" customFormat="1" ht="12.75" spans="1:20">
      <c r="A39" s="3">
        <v>15545722712</v>
      </c>
      <c r="B39" s="1" t="s">
        <v>331</v>
      </c>
      <c r="C39" s="1" t="s">
        <v>335</v>
      </c>
      <c r="D39" s="1" t="s">
        <v>205</v>
      </c>
      <c r="E39" s="1" t="s">
        <v>56</v>
      </c>
      <c r="F39" s="1" t="s">
        <v>285</v>
      </c>
      <c r="G39" s="1" t="s">
        <v>256</v>
      </c>
      <c r="H39" s="1" t="s">
        <v>207</v>
      </c>
      <c r="I39" s="1" t="s">
        <v>336</v>
      </c>
      <c r="J39" s="1" t="s">
        <v>209</v>
      </c>
      <c r="K39" s="1" t="s">
        <v>336</v>
      </c>
      <c r="L39" s="1" t="s">
        <v>336</v>
      </c>
      <c r="M39" s="1" t="s">
        <v>210</v>
      </c>
      <c r="N39" s="1" t="s">
        <v>210</v>
      </c>
      <c r="O39" s="1" t="s">
        <v>211</v>
      </c>
      <c r="P39" s="1" t="s">
        <v>212</v>
      </c>
      <c r="Q39" s="1" t="s">
        <v>337</v>
      </c>
      <c r="R39" s="1" t="s">
        <v>214</v>
      </c>
      <c r="S39" s="1" t="s">
        <v>215</v>
      </c>
      <c r="T39" s="1" t="s">
        <v>216</v>
      </c>
    </row>
    <row r="40" s="1" customFormat="1" ht="12.75" spans="1:20">
      <c r="A40" s="3">
        <v>15545186358</v>
      </c>
      <c r="B40" s="1" t="s">
        <v>331</v>
      </c>
      <c r="C40" s="1" t="s">
        <v>338</v>
      </c>
      <c r="D40" s="1" t="s">
        <v>339</v>
      </c>
      <c r="E40" s="1" t="s">
        <v>104</v>
      </c>
      <c r="F40" s="1" t="s">
        <v>256</v>
      </c>
      <c r="G40" s="1" t="s">
        <v>203</v>
      </c>
      <c r="H40" s="1" t="s">
        <v>207</v>
      </c>
      <c r="I40" s="1" t="s">
        <v>340</v>
      </c>
      <c r="J40" s="1" t="s">
        <v>209</v>
      </c>
      <c r="K40" s="1" t="s">
        <v>340</v>
      </c>
      <c r="L40" s="1" t="s">
        <v>340</v>
      </c>
      <c r="M40" s="1" t="s">
        <v>210</v>
      </c>
      <c r="N40" s="1" t="s">
        <v>210</v>
      </c>
      <c r="O40" s="1" t="s">
        <v>211</v>
      </c>
      <c r="P40" s="1" t="s">
        <v>212</v>
      </c>
      <c r="Q40" s="1" t="s">
        <v>341</v>
      </c>
      <c r="R40" s="1" t="s">
        <v>214</v>
      </c>
      <c r="S40" s="1" t="s">
        <v>215</v>
      </c>
      <c r="T40" s="1" t="s">
        <v>221</v>
      </c>
    </row>
    <row r="41" s="1" customFormat="1" ht="12.75" spans="1:20">
      <c r="A41" s="3">
        <v>15544976861</v>
      </c>
      <c r="B41" s="1" t="s">
        <v>331</v>
      </c>
      <c r="C41" s="1" t="s">
        <v>342</v>
      </c>
      <c r="D41" s="1" t="s">
        <v>250</v>
      </c>
      <c r="E41" s="1" t="s">
        <v>53</v>
      </c>
      <c r="F41" s="1" t="s">
        <v>285</v>
      </c>
      <c r="G41" s="1" t="s">
        <v>256</v>
      </c>
      <c r="H41" s="1" t="s">
        <v>207</v>
      </c>
      <c r="I41" s="1" t="s">
        <v>343</v>
      </c>
      <c r="J41" s="1" t="s">
        <v>209</v>
      </c>
      <c r="K41" s="1" t="s">
        <v>343</v>
      </c>
      <c r="L41" s="1" t="s">
        <v>343</v>
      </c>
      <c r="M41" s="1" t="s">
        <v>210</v>
      </c>
      <c r="N41" s="1" t="s">
        <v>210</v>
      </c>
      <c r="O41" s="1" t="s">
        <v>211</v>
      </c>
      <c r="P41" s="1" t="s">
        <v>212</v>
      </c>
      <c r="Q41" s="1" t="s">
        <v>344</v>
      </c>
      <c r="R41" s="1" t="s">
        <v>214</v>
      </c>
      <c r="S41" s="1" t="s">
        <v>215</v>
      </c>
      <c r="T41" s="1" t="s">
        <v>216</v>
      </c>
    </row>
    <row r="42" s="1" customFormat="1" ht="12.75" spans="1:20">
      <c r="A42" s="3">
        <v>15544678740</v>
      </c>
      <c r="B42" s="1" t="s">
        <v>331</v>
      </c>
      <c r="C42" s="1" t="s">
        <v>345</v>
      </c>
      <c r="D42" s="1" t="s">
        <v>205</v>
      </c>
      <c r="E42" s="1" t="s">
        <v>102</v>
      </c>
      <c r="F42" s="1" t="s">
        <v>256</v>
      </c>
      <c r="G42" s="1" t="s">
        <v>203</v>
      </c>
      <c r="H42" s="1" t="s">
        <v>207</v>
      </c>
      <c r="I42" s="1" t="s">
        <v>223</v>
      </c>
      <c r="J42" s="1" t="s">
        <v>209</v>
      </c>
      <c r="K42" s="1" t="s">
        <v>223</v>
      </c>
      <c r="L42" s="1" t="s">
        <v>223</v>
      </c>
      <c r="M42" s="1" t="s">
        <v>210</v>
      </c>
      <c r="N42" s="1" t="s">
        <v>210</v>
      </c>
      <c r="O42" s="1" t="s">
        <v>211</v>
      </c>
      <c r="P42" s="1" t="s">
        <v>212</v>
      </c>
      <c r="Q42" s="1" t="s">
        <v>346</v>
      </c>
      <c r="R42" s="1" t="s">
        <v>214</v>
      </c>
      <c r="S42" s="1" t="s">
        <v>215</v>
      </c>
      <c r="T42" s="1" t="s">
        <v>216</v>
      </c>
    </row>
    <row r="43" s="1" customFormat="1" ht="12.75" spans="1:20">
      <c r="A43" s="3">
        <v>15544517060</v>
      </c>
      <c r="B43" s="1" t="s">
        <v>331</v>
      </c>
      <c r="C43" s="1" t="s">
        <v>347</v>
      </c>
      <c r="D43" s="1" t="s">
        <v>348</v>
      </c>
      <c r="E43" s="1" t="s">
        <v>144</v>
      </c>
      <c r="F43" s="1" t="s">
        <v>203</v>
      </c>
      <c r="G43" s="1" t="s">
        <v>206</v>
      </c>
      <c r="H43" s="1" t="s">
        <v>207</v>
      </c>
      <c r="I43" s="1" t="s">
        <v>349</v>
      </c>
      <c r="J43" s="1" t="s">
        <v>209</v>
      </c>
      <c r="K43" s="1" t="s">
        <v>349</v>
      </c>
      <c r="L43" s="1" t="s">
        <v>349</v>
      </c>
      <c r="M43" s="1" t="s">
        <v>210</v>
      </c>
      <c r="N43" s="1" t="s">
        <v>210</v>
      </c>
      <c r="O43" s="1" t="s">
        <v>211</v>
      </c>
      <c r="P43" s="1" t="s">
        <v>212</v>
      </c>
      <c r="Q43" s="1" t="s">
        <v>350</v>
      </c>
      <c r="R43" s="1" t="s">
        <v>214</v>
      </c>
      <c r="S43" s="1" t="s">
        <v>215</v>
      </c>
      <c r="T43" s="1" t="s">
        <v>216</v>
      </c>
    </row>
    <row r="44" s="1" customFormat="1" ht="12.75" spans="1:20">
      <c r="A44" s="3">
        <v>15544040122</v>
      </c>
      <c r="B44" s="1" t="s">
        <v>331</v>
      </c>
      <c r="C44" s="1" t="s">
        <v>351</v>
      </c>
      <c r="D44" s="1" t="s">
        <v>205</v>
      </c>
      <c r="E44" s="1" t="s">
        <v>105</v>
      </c>
      <c r="F44" s="1" t="s">
        <v>256</v>
      </c>
      <c r="G44" s="1" t="s">
        <v>203</v>
      </c>
      <c r="H44" s="1" t="s">
        <v>207</v>
      </c>
      <c r="I44" s="1" t="s">
        <v>234</v>
      </c>
      <c r="J44" s="1" t="s">
        <v>209</v>
      </c>
      <c r="K44" s="1" t="s">
        <v>234</v>
      </c>
      <c r="L44" s="1" t="s">
        <v>234</v>
      </c>
      <c r="M44" s="1" t="s">
        <v>210</v>
      </c>
      <c r="N44" s="1" t="s">
        <v>210</v>
      </c>
      <c r="O44" s="1" t="s">
        <v>211</v>
      </c>
      <c r="P44" s="1" t="s">
        <v>212</v>
      </c>
      <c r="Q44" s="1" t="s">
        <v>352</v>
      </c>
      <c r="R44" s="1" t="s">
        <v>214</v>
      </c>
      <c r="S44" s="1" t="s">
        <v>215</v>
      </c>
      <c r="T44" s="1" t="s">
        <v>216</v>
      </c>
    </row>
    <row r="45" s="1" customFormat="1" ht="12.75" spans="1:20">
      <c r="A45" s="3">
        <v>15543953618</v>
      </c>
      <c r="B45" s="1" t="s">
        <v>331</v>
      </c>
      <c r="C45" s="1" t="s">
        <v>353</v>
      </c>
      <c r="D45" s="1" t="s">
        <v>354</v>
      </c>
      <c r="E45" s="1" t="s">
        <v>51</v>
      </c>
      <c r="F45" s="1" t="s">
        <v>331</v>
      </c>
      <c r="G45" s="1" t="s">
        <v>256</v>
      </c>
      <c r="H45" s="1" t="s">
        <v>207</v>
      </c>
      <c r="I45" s="1" t="s">
        <v>355</v>
      </c>
      <c r="J45" s="1" t="s">
        <v>209</v>
      </c>
      <c r="K45" s="1" t="s">
        <v>355</v>
      </c>
      <c r="L45" s="1" t="s">
        <v>355</v>
      </c>
      <c r="M45" s="1" t="s">
        <v>210</v>
      </c>
      <c r="N45" s="1" t="s">
        <v>210</v>
      </c>
      <c r="O45" s="1" t="s">
        <v>211</v>
      </c>
      <c r="P45" s="1" t="s">
        <v>212</v>
      </c>
      <c r="Q45" s="1" t="s">
        <v>356</v>
      </c>
      <c r="R45" s="1" t="s">
        <v>214</v>
      </c>
      <c r="S45" s="1" t="s">
        <v>215</v>
      </c>
      <c r="T45" s="1" t="s">
        <v>221</v>
      </c>
    </row>
    <row r="46" s="1" customFormat="1" ht="12.75" spans="1:20">
      <c r="A46" s="3">
        <v>15543606948</v>
      </c>
      <c r="B46" s="1" t="s">
        <v>331</v>
      </c>
      <c r="C46" s="1" t="s">
        <v>357</v>
      </c>
      <c r="D46" s="1" t="s">
        <v>205</v>
      </c>
      <c r="E46" s="1" t="s">
        <v>101</v>
      </c>
      <c r="F46" s="1" t="s">
        <v>256</v>
      </c>
      <c r="G46" s="1" t="s">
        <v>203</v>
      </c>
      <c r="H46" s="1" t="s">
        <v>207</v>
      </c>
      <c r="I46" s="1" t="s">
        <v>234</v>
      </c>
      <c r="J46" s="1" t="s">
        <v>209</v>
      </c>
      <c r="K46" s="1" t="s">
        <v>234</v>
      </c>
      <c r="L46" s="1" t="s">
        <v>234</v>
      </c>
      <c r="M46" s="1" t="s">
        <v>210</v>
      </c>
      <c r="N46" s="1" t="s">
        <v>210</v>
      </c>
      <c r="O46" s="1" t="s">
        <v>211</v>
      </c>
      <c r="P46" s="1" t="s">
        <v>212</v>
      </c>
      <c r="Q46" s="1" t="s">
        <v>358</v>
      </c>
      <c r="R46" s="1" t="s">
        <v>214</v>
      </c>
      <c r="S46" s="1" t="s">
        <v>215</v>
      </c>
      <c r="T46" s="1" t="s">
        <v>216</v>
      </c>
    </row>
    <row r="47" s="1" customFormat="1" ht="12.75" spans="1:20">
      <c r="A47" s="3">
        <v>15542764441</v>
      </c>
      <c r="B47" s="1" t="s">
        <v>359</v>
      </c>
      <c r="C47" s="1" t="s">
        <v>360</v>
      </c>
      <c r="D47" s="1" t="s">
        <v>361</v>
      </c>
      <c r="E47" s="1" t="s">
        <v>48</v>
      </c>
      <c r="F47" s="1" t="s">
        <v>359</v>
      </c>
      <c r="G47" s="1" t="s">
        <v>256</v>
      </c>
      <c r="H47" s="1" t="s">
        <v>207</v>
      </c>
      <c r="I47" s="1" t="s">
        <v>362</v>
      </c>
      <c r="J47" s="1" t="s">
        <v>209</v>
      </c>
      <c r="K47" s="1" t="s">
        <v>362</v>
      </c>
      <c r="L47" s="1" t="s">
        <v>362</v>
      </c>
      <c r="M47" s="1" t="s">
        <v>210</v>
      </c>
      <c r="N47" s="1" t="s">
        <v>210</v>
      </c>
      <c r="O47" s="1" t="s">
        <v>211</v>
      </c>
      <c r="P47" s="1" t="s">
        <v>212</v>
      </c>
      <c r="Q47" s="1" t="s">
        <v>363</v>
      </c>
      <c r="R47" s="1" t="s">
        <v>214</v>
      </c>
      <c r="S47" s="1" t="s">
        <v>215</v>
      </c>
      <c r="T47" s="1" t="s">
        <v>221</v>
      </c>
    </row>
    <row r="48" s="1" customFormat="1" ht="12.75" spans="1:20">
      <c r="A48" s="3">
        <v>15542025074</v>
      </c>
      <c r="B48" s="1" t="s">
        <v>359</v>
      </c>
      <c r="C48" s="1" t="s">
        <v>364</v>
      </c>
      <c r="D48" s="1" t="s">
        <v>239</v>
      </c>
      <c r="E48" s="1" t="s">
        <v>45</v>
      </c>
      <c r="F48" s="1" t="s">
        <v>331</v>
      </c>
      <c r="G48" s="1" t="s">
        <v>256</v>
      </c>
      <c r="H48" s="1" t="s">
        <v>207</v>
      </c>
      <c r="I48" s="1" t="s">
        <v>365</v>
      </c>
      <c r="J48" s="1" t="s">
        <v>209</v>
      </c>
      <c r="K48" s="1" t="s">
        <v>365</v>
      </c>
      <c r="L48" s="1" t="s">
        <v>365</v>
      </c>
      <c r="M48" s="1" t="s">
        <v>210</v>
      </c>
      <c r="N48" s="1" t="s">
        <v>210</v>
      </c>
      <c r="O48" s="1" t="s">
        <v>211</v>
      </c>
      <c r="P48" s="1" t="s">
        <v>212</v>
      </c>
      <c r="Q48" s="1" t="s">
        <v>366</v>
      </c>
      <c r="R48" s="1" t="s">
        <v>214</v>
      </c>
      <c r="S48" s="1" t="s">
        <v>215</v>
      </c>
      <c r="T48" s="1" t="s">
        <v>242</v>
      </c>
    </row>
    <row r="49" s="1" customFormat="1" ht="12.75" spans="1:20">
      <c r="A49" s="3">
        <v>15540433683</v>
      </c>
      <c r="B49" s="1" t="s">
        <v>367</v>
      </c>
      <c r="C49" s="1" t="s">
        <v>368</v>
      </c>
      <c r="D49" s="1" t="s">
        <v>369</v>
      </c>
      <c r="E49" s="1" t="s">
        <v>141</v>
      </c>
      <c r="F49" s="1" t="s">
        <v>203</v>
      </c>
      <c r="G49" s="1" t="s">
        <v>206</v>
      </c>
      <c r="H49" s="1" t="s">
        <v>207</v>
      </c>
      <c r="I49" s="1" t="s">
        <v>211</v>
      </c>
      <c r="J49" s="1" t="s">
        <v>209</v>
      </c>
      <c r="K49" s="1" t="s">
        <v>211</v>
      </c>
      <c r="L49" s="1" t="s">
        <v>211</v>
      </c>
      <c r="M49" s="1" t="s">
        <v>210</v>
      </c>
      <c r="N49" s="1" t="s">
        <v>210</v>
      </c>
      <c r="O49" s="1" t="s">
        <v>211</v>
      </c>
      <c r="P49" s="1" t="s">
        <v>212</v>
      </c>
      <c r="Q49" s="1" t="s">
        <v>370</v>
      </c>
      <c r="R49" s="1" t="s">
        <v>214</v>
      </c>
      <c r="S49" s="1" t="s">
        <v>215</v>
      </c>
      <c r="T49" s="1" t="s">
        <v>216</v>
      </c>
    </row>
    <row r="50" s="1" customFormat="1" ht="12.75" spans="1:20">
      <c r="A50" s="3">
        <v>15538875287</v>
      </c>
      <c r="B50" s="1" t="s">
        <v>367</v>
      </c>
      <c r="C50" s="1" t="s">
        <v>371</v>
      </c>
      <c r="D50" s="1" t="s">
        <v>250</v>
      </c>
      <c r="E50" s="1" t="s">
        <v>42</v>
      </c>
      <c r="F50" s="1" t="s">
        <v>285</v>
      </c>
      <c r="G50" s="1" t="s">
        <v>256</v>
      </c>
      <c r="H50" s="1" t="s">
        <v>207</v>
      </c>
      <c r="I50" s="1" t="s">
        <v>372</v>
      </c>
      <c r="J50" s="1" t="s">
        <v>209</v>
      </c>
      <c r="K50" s="1" t="s">
        <v>372</v>
      </c>
      <c r="L50" s="1" t="s">
        <v>372</v>
      </c>
      <c r="M50" s="1" t="s">
        <v>210</v>
      </c>
      <c r="N50" s="1" t="s">
        <v>210</v>
      </c>
      <c r="O50" s="1" t="s">
        <v>211</v>
      </c>
      <c r="P50" s="1" t="s">
        <v>212</v>
      </c>
      <c r="Q50" s="1" t="s">
        <v>373</v>
      </c>
      <c r="R50" s="1" t="s">
        <v>214</v>
      </c>
      <c r="S50" s="1" t="s">
        <v>215</v>
      </c>
      <c r="T50" s="1" t="s">
        <v>216</v>
      </c>
    </row>
    <row r="51" s="1" customFormat="1" ht="12.75" spans="1:20">
      <c r="A51" s="3">
        <v>15537905913</v>
      </c>
      <c r="B51" s="1" t="s">
        <v>367</v>
      </c>
      <c r="C51" s="1" t="s">
        <v>374</v>
      </c>
      <c r="D51" s="1" t="s">
        <v>348</v>
      </c>
      <c r="E51" s="1" t="s">
        <v>138</v>
      </c>
      <c r="F51" s="1" t="s">
        <v>203</v>
      </c>
      <c r="G51" s="1" t="s">
        <v>206</v>
      </c>
      <c r="H51" s="1" t="s">
        <v>207</v>
      </c>
      <c r="I51" s="1" t="s">
        <v>349</v>
      </c>
      <c r="J51" s="1" t="s">
        <v>209</v>
      </c>
      <c r="K51" s="1" t="s">
        <v>349</v>
      </c>
      <c r="L51" s="1" t="s">
        <v>349</v>
      </c>
      <c r="M51" s="1" t="s">
        <v>210</v>
      </c>
      <c r="N51" s="1" t="s">
        <v>210</v>
      </c>
      <c r="O51" s="1" t="s">
        <v>211</v>
      </c>
      <c r="P51" s="1" t="s">
        <v>212</v>
      </c>
      <c r="Q51" s="1" t="s">
        <v>375</v>
      </c>
      <c r="R51" s="1" t="s">
        <v>214</v>
      </c>
      <c r="S51" s="1" t="s">
        <v>215</v>
      </c>
      <c r="T51" s="1" t="s">
        <v>216</v>
      </c>
    </row>
    <row r="52" s="1" customFormat="1" ht="12.75" spans="1:20">
      <c r="A52" s="3">
        <v>15536411411</v>
      </c>
      <c r="B52" s="1" t="s">
        <v>376</v>
      </c>
      <c r="C52" s="1" t="s">
        <v>377</v>
      </c>
      <c r="D52" s="1" t="s">
        <v>339</v>
      </c>
      <c r="E52" s="1" t="s">
        <v>99</v>
      </c>
      <c r="F52" s="1" t="s">
        <v>256</v>
      </c>
      <c r="G52" s="1" t="s">
        <v>203</v>
      </c>
      <c r="H52" s="1" t="s">
        <v>207</v>
      </c>
      <c r="I52" s="1" t="s">
        <v>378</v>
      </c>
      <c r="J52" s="1" t="s">
        <v>209</v>
      </c>
      <c r="K52" s="1" t="s">
        <v>378</v>
      </c>
      <c r="L52" s="1" t="s">
        <v>378</v>
      </c>
      <c r="M52" s="1" t="s">
        <v>210</v>
      </c>
      <c r="N52" s="1" t="s">
        <v>210</v>
      </c>
      <c r="O52" s="1" t="s">
        <v>211</v>
      </c>
      <c r="P52" s="1" t="s">
        <v>212</v>
      </c>
      <c r="Q52" s="1" t="s">
        <v>379</v>
      </c>
      <c r="R52" s="1" t="s">
        <v>214</v>
      </c>
      <c r="S52" s="1" t="s">
        <v>215</v>
      </c>
      <c r="T52" s="1" t="s">
        <v>221</v>
      </c>
    </row>
    <row r="53" s="1" customFormat="1" ht="12.75" spans="1:20">
      <c r="A53" s="3">
        <v>15536048365</v>
      </c>
      <c r="B53" s="1" t="s">
        <v>376</v>
      </c>
      <c r="C53" s="1" t="s">
        <v>380</v>
      </c>
      <c r="D53" s="1" t="s">
        <v>381</v>
      </c>
      <c r="E53" s="1" t="s">
        <v>39</v>
      </c>
      <c r="F53" s="1" t="s">
        <v>376</v>
      </c>
      <c r="G53" s="1" t="s">
        <v>256</v>
      </c>
      <c r="H53" s="1" t="s">
        <v>207</v>
      </c>
      <c r="I53" s="1" t="s">
        <v>382</v>
      </c>
      <c r="J53" s="1" t="s">
        <v>209</v>
      </c>
      <c r="K53" s="1" t="s">
        <v>382</v>
      </c>
      <c r="L53" s="1" t="s">
        <v>382</v>
      </c>
      <c r="M53" s="1" t="s">
        <v>210</v>
      </c>
      <c r="N53" s="1" t="s">
        <v>210</v>
      </c>
      <c r="O53" s="1" t="s">
        <v>211</v>
      </c>
      <c r="P53" s="1" t="s">
        <v>212</v>
      </c>
      <c r="Q53" s="1" t="s">
        <v>383</v>
      </c>
      <c r="R53" s="1" t="s">
        <v>214</v>
      </c>
      <c r="S53" s="1" t="s">
        <v>215</v>
      </c>
      <c r="T53" s="1" t="s">
        <v>221</v>
      </c>
    </row>
    <row r="54" s="1" customFormat="1" ht="12.75" spans="1:20">
      <c r="A54" s="3">
        <v>15535780465</v>
      </c>
      <c r="B54" s="1" t="s">
        <v>376</v>
      </c>
      <c r="C54" s="1" t="s">
        <v>384</v>
      </c>
      <c r="D54" s="1" t="s">
        <v>348</v>
      </c>
      <c r="E54" s="1" t="s">
        <v>137</v>
      </c>
      <c r="F54" s="1" t="s">
        <v>256</v>
      </c>
      <c r="G54" s="1" t="s">
        <v>206</v>
      </c>
      <c r="H54" s="1" t="s">
        <v>207</v>
      </c>
      <c r="I54" s="1" t="s">
        <v>385</v>
      </c>
      <c r="J54" s="1" t="s">
        <v>209</v>
      </c>
      <c r="K54" s="1" t="s">
        <v>385</v>
      </c>
      <c r="L54" s="1" t="s">
        <v>385</v>
      </c>
      <c r="M54" s="1" t="s">
        <v>210</v>
      </c>
      <c r="N54" s="1" t="s">
        <v>210</v>
      </c>
      <c r="O54" s="1" t="s">
        <v>211</v>
      </c>
      <c r="P54" s="1" t="s">
        <v>212</v>
      </c>
      <c r="Q54" s="1" t="s">
        <v>386</v>
      </c>
      <c r="R54" s="1" t="s">
        <v>214</v>
      </c>
      <c r="S54" s="1" t="s">
        <v>215</v>
      </c>
      <c r="T54" s="1" t="s">
        <v>216</v>
      </c>
    </row>
    <row r="55" s="1" customFormat="1" ht="12.75" spans="1:20">
      <c r="A55" s="3">
        <v>15531401673</v>
      </c>
      <c r="B55" s="1" t="s">
        <v>376</v>
      </c>
      <c r="C55" s="1" t="s">
        <v>387</v>
      </c>
      <c r="D55" s="1" t="s">
        <v>388</v>
      </c>
      <c r="E55" s="1" t="s">
        <v>36</v>
      </c>
      <c r="F55" s="1" t="s">
        <v>285</v>
      </c>
      <c r="G55" s="1" t="s">
        <v>256</v>
      </c>
      <c r="H55" s="1" t="s">
        <v>207</v>
      </c>
      <c r="I55" s="1" t="s">
        <v>389</v>
      </c>
      <c r="J55" s="1" t="s">
        <v>209</v>
      </c>
      <c r="K55" s="1" t="s">
        <v>389</v>
      </c>
      <c r="L55" s="1" t="s">
        <v>389</v>
      </c>
      <c r="M55" s="1" t="s">
        <v>210</v>
      </c>
      <c r="N55" s="1" t="s">
        <v>210</v>
      </c>
      <c r="O55" s="1" t="s">
        <v>211</v>
      </c>
      <c r="P55" s="1" t="s">
        <v>212</v>
      </c>
      <c r="Q55" s="1" t="s">
        <v>390</v>
      </c>
      <c r="R55" s="1" t="s">
        <v>214</v>
      </c>
      <c r="S55" s="1" t="s">
        <v>215</v>
      </c>
      <c r="T55" s="1" t="s">
        <v>221</v>
      </c>
    </row>
    <row r="56" s="1" customFormat="1" ht="12.75" spans="1:20">
      <c r="A56" s="3">
        <v>15531146696</v>
      </c>
      <c r="B56" s="1" t="s">
        <v>376</v>
      </c>
      <c r="C56" s="1" t="s">
        <v>391</v>
      </c>
      <c r="D56" s="1" t="s">
        <v>388</v>
      </c>
      <c r="E56" s="1" t="s">
        <v>35</v>
      </c>
      <c r="F56" s="1" t="s">
        <v>285</v>
      </c>
      <c r="G56" s="1" t="s">
        <v>256</v>
      </c>
      <c r="H56" s="1" t="s">
        <v>207</v>
      </c>
      <c r="I56" s="1" t="s">
        <v>389</v>
      </c>
      <c r="J56" s="1" t="s">
        <v>209</v>
      </c>
      <c r="K56" s="1" t="s">
        <v>389</v>
      </c>
      <c r="L56" s="1" t="s">
        <v>389</v>
      </c>
      <c r="M56" s="1" t="s">
        <v>210</v>
      </c>
      <c r="N56" s="1" t="s">
        <v>210</v>
      </c>
      <c r="O56" s="1" t="s">
        <v>211</v>
      </c>
      <c r="P56" s="1" t="s">
        <v>212</v>
      </c>
      <c r="Q56" s="1" t="s">
        <v>392</v>
      </c>
      <c r="R56" s="1" t="s">
        <v>214</v>
      </c>
      <c r="S56" s="1" t="s">
        <v>215</v>
      </c>
      <c r="T56" s="1" t="s">
        <v>221</v>
      </c>
    </row>
    <row r="57" s="1" customFormat="1" ht="12.75" spans="1:20">
      <c r="A57" s="3">
        <v>15519628827</v>
      </c>
      <c r="B57" s="1" t="s">
        <v>393</v>
      </c>
      <c r="C57" s="1" t="s">
        <v>394</v>
      </c>
      <c r="D57" s="1" t="s">
        <v>388</v>
      </c>
      <c r="E57" s="1" t="s">
        <v>34</v>
      </c>
      <c r="F57" s="1" t="s">
        <v>285</v>
      </c>
      <c r="G57" s="1" t="s">
        <v>256</v>
      </c>
      <c r="H57" s="1" t="s">
        <v>207</v>
      </c>
      <c r="I57" s="1" t="s">
        <v>395</v>
      </c>
      <c r="J57" s="1" t="s">
        <v>209</v>
      </c>
      <c r="K57" s="1" t="s">
        <v>395</v>
      </c>
      <c r="L57" s="1" t="s">
        <v>395</v>
      </c>
      <c r="M57" s="1" t="s">
        <v>210</v>
      </c>
      <c r="N57" s="1" t="s">
        <v>210</v>
      </c>
      <c r="O57" s="1" t="s">
        <v>211</v>
      </c>
      <c r="P57" s="1" t="s">
        <v>212</v>
      </c>
      <c r="Q57" s="1" t="s">
        <v>396</v>
      </c>
      <c r="R57" s="1" t="s">
        <v>214</v>
      </c>
      <c r="S57" s="1" t="s">
        <v>215</v>
      </c>
      <c r="T57" s="1" t="s">
        <v>221</v>
      </c>
    </row>
    <row r="58" s="1" customFormat="1" ht="12.75" spans="1:20">
      <c r="A58" s="3">
        <v>15336910826</v>
      </c>
      <c r="B58" s="1" t="s">
        <v>397</v>
      </c>
      <c r="C58" s="1" t="s">
        <v>398</v>
      </c>
      <c r="D58" s="1" t="s">
        <v>388</v>
      </c>
      <c r="E58" s="1" t="s">
        <v>29</v>
      </c>
      <c r="F58" s="1" t="s">
        <v>285</v>
      </c>
      <c r="G58" s="1" t="s">
        <v>256</v>
      </c>
      <c r="H58" s="1" t="s">
        <v>207</v>
      </c>
      <c r="I58" s="1" t="s">
        <v>399</v>
      </c>
      <c r="J58" s="1" t="s">
        <v>209</v>
      </c>
      <c r="K58" s="1" t="s">
        <v>399</v>
      </c>
      <c r="L58" s="1" t="s">
        <v>399</v>
      </c>
      <c r="M58" s="1" t="s">
        <v>210</v>
      </c>
      <c r="N58" s="1" t="s">
        <v>210</v>
      </c>
      <c r="O58" s="1" t="s">
        <v>211</v>
      </c>
      <c r="P58" s="1" t="s">
        <v>212</v>
      </c>
      <c r="Q58" s="1" t="s">
        <v>400</v>
      </c>
      <c r="R58" s="1" t="s">
        <v>214</v>
      </c>
      <c r="S58" s="1" t="s">
        <v>215</v>
      </c>
      <c r="T58" s="1" t="s">
        <v>221</v>
      </c>
    </row>
    <row r="59" s="1" customFormat="1" ht="12.75" spans="1:20">
      <c r="A59" s="3">
        <v>15335882287</v>
      </c>
      <c r="B59" s="1" t="s">
        <v>401</v>
      </c>
      <c r="C59" s="1" t="s">
        <v>402</v>
      </c>
      <c r="D59" s="1" t="s">
        <v>308</v>
      </c>
      <c r="E59" s="1" t="s">
        <v>134</v>
      </c>
      <c r="F59" s="1" t="s">
        <v>256</v>
      </c>
      <c r="G59" s="1" t="s">
        <v>206</v>
      </c>
      <c r="H59" s="1" t="s">
        <v>207</v>
      </c>
      <c r="I59" s="1" t="s">
        <v>403</v>
      </c>
      <c r="J59" s="1" t="s">
        <v>209</v>
      </c>
      <c r="K59" s="1" t="s">
        <v>403</v>
      </c>
      <c r="L59" s="1" t="s">
        <v>403</v>
      </c>
      <c r="M59" s="1" t="s">
        <v>210</v>
      </c>
      <c r="N59" s="1" t="s">
        <v>210</v>
      </c>
      <c r="O59" s="1" t="s">
        <v>211</v>
      </c>
      <c r="P59" s="1" t="s">
        <v>212</v>
      </c>
      <c r="Q59" s="1" t="s">
        <v>404</v>
      </c>
      <c r="R59" s="1" t="s">
        <v>214</v>
      </c>
      <c r="S59" s="1" t="s">
        <v>215</v>
      </c>
      <c r="T59" s="1" t="s">
        <v>221</v>
      </c>
    </row>
    <row r="60" s="1" customFormat="1" ht="12.75" spans="1:20">
      <c r="A60" s="3">
        <v>15335156857</v>
      </c>
      <c r="B60" s="1" t="s">
        <v>405</v>
      </c>
      <c r="C60" s="1" t="s">
        <v>406</v>
      </c>
      <c r="D60" s="1" t="s">
        <v>407</v>
      </c>
      <c r="E60" s="1" t="s">
        <v>133</v>
      </c>
      <c r="F60" s="1" t="s">
        <v>203</v>
      </c>
      <c r="G60" s="1" t="s">
        <v>206</v>
      </c>
      <c r="H60" s="1" t="s">
        <v>207</v>
      </c>
      <c r="I60" s="1" t="s">
        <v>408</v>
      </c>
      <c r="J60" s="1" t="s">
        <v>209</v>
      </c>
      <c r="K60" s="1" t="s">
        <v>408</v>
      </c>
      <c r="L60" s="1" t="s">
        <v>408</v>
      </c>
      <c r="M60" s="1" t="s">
        <v>210</v>
      </c>
      <c r="N60" s="1" t="s">
        <v>210</v>
      </c>
      <c r="O60" s="1" t="s">
        <v>211</v>
      </c>
      <c r="P60" s="1" t="s">
        <v>212</v>
      </c>
      <c r="Q60" s="1" t="s">
        <v>409</v>
      </c>
      <c r="R60" s="1" t="s">
        <v>214</v>
      </c>
      <c r="S60" s="1" t="s">
        <v>215</v>
      </c>
      <c r="T60" s="1" t="s">
        <v>221</v>
      </c>
    </row>
    <row r="61" s="1" customFormat="1" ht="12.75" spans="1:20">
      <c r="A61" s="3">
        <v>15076075508</v>
      </c>
      <c r="B61" s="1" t="s">
        <v>410</v>
      </c>
      <c r="C61" s="1" t="s">
        <v>411</v>
      </c>
      <c r="D61" s="1" t="s">
        <v>412</v>
      </c>
      <c r="E61" s="1" t="s">
        <v>129</v>
      </c>
      <c r="F61" s="1" t="s">
        <v>203</v>
      </c>
      <c r="G61" s="1" t="s">
        <v>206</v>
      </c>
      <c r="H61" s="1" t="s">
        <v>207</v>
      </c>
      <c r="I61" s="1" t="s">
        <v>329</v>
      </c>
      <c r="J61" s="1" t="s">
        <v>209</v>
      </c>
      <c r="K61" s="1" t="s">
        <v>329</v>
      </c>
      <c r="L61" s="1" t="s">
        <v>329</v>
      </c>
      <c r="M61" s="1" t="s">
        <v>210</v>
      </c>
      <c r="N61" s="1" t="s">
        <v>210</v>
      </c>
      <c r="O61" s="1" t="s">
        <v>211</v>
      </c>
      <c r="P61" s="1" t="s">
        <v>212</v>
      </c>
      <c r="Q61" s="1" t="s">
        <v>413</v>
      </c>
      <c r="R61" s="1" t="s">
        <v>214</v>
      </c>
      <c r="S61" s="1" t="s">
        <v>215</v>
      </c>
      <c r="T61" s="1" t="s">
        <v>216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2021-06-28T01:33:00Z</dcterms:created>
  <dcterms:modified xsi:type="dcterms:W3CDTF">2021-06-28T08:32:16Z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53CF74DA75174973BF4F94050DB76215</vt:lpwstr>
  </property>
  <property fmtid="{D5CDD505-2E9C-101B-9397-08002B2CF9AE}" pid="3" name="KSOProductBuildVer">
    <vt:lpwstr>2052-11.1.0.10495</vt:lpwstr>
  </property>
</Properties>
</file>