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<sst xmlns="http://schemas.openxmlformats.org/spreadsheetml/2006/main" count="899" uniqueCount="236">
  <si>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</si>
  <si>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</si>
  <si>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</si>
  <si>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</si>
  <si>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</si>
  <si>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</si>
  <si>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</si>
  <si>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</si>
  <si>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</si>
  <si>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</si>
  <si>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</si>
  <si>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</si>
  <si>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</si>
  <si>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</si>
  <si>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</si>
  <si>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</si>
  <si>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</si>
  <si>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</si>
  <si>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</si>
  <si>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</si>
  <si>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</si>
  <si>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</si>
  <si>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</si>
  <si>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</si>
  <si>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</si>
  <si>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</si>
  <si>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[厦门]厦门磐基希尔顿酒店(76220555)</t>
  </si>
  <si>
    <t>豪华大床房&lt;特惠专享&gt;&lt;双人入住&gt;&lt;无早&gt;</t>
  </si>
  <si>
    <t>CNY</t>
  </si>
  <si>
    <t>陈洪</t>
  </si>
  <si>
    <t>CA13744210629CNY</t>
  </si>
  <si>
    <t>未提现</t>
  </si>
  <si>
    <t>携程开票</t>
  </si>
  <si>
    <t>[柳州]城市便捷酒店(柳州柳东店)(68335125)</t>
  </si>
  <si>
    <t>城市家庭房&lt;双人入住&gt;&lt;内宾&gt;&lt;预付&gt;&lt;无早&gt;</t>
  </si>
  <si>
    <t>林桂秋</t>
  </si>
  <si>
    <t>[贵阳]贵阳溪山里酒店(64874007)</t>
  </si>
  <si>
    <t>高级精致房&lt;双人入住&gt;&lt;中宾&gt;&lt;双早&gt;</t>
  </si>
  <si>
    <t>尹钢,尹雨江</t>
  </si>
  <si>
    <t>[安吉]欢墅.高尔夫度假别墅(安吉龙王溪小镇)(76296060)</t>
  </si>
  <si>
    <t>雅苑两居&lt;四人入住&gt;&lt;早餐&gt;</t>
  </si>
  <si>
    <t>张泽鹏,卞超</t>
  </si>
  <si>
    <t>[上海]上海镛舍酒店(67670413)</t>
  </si>
  <si>
    <t>60平开间&lt;大床&gt;(至少连住2晚及以上)&lt;双人入住&gt;&lt;双早&gt;</t>
  </si>
  <si>
    <t>邓建昌</t>
  </si>
  <si>
    <t>[安顺]安顺豪生温泉度假酒店(71662034)</t>
  </si>
  <si>
    <t>高级双床房&lt;双人入住&gt;&lt;中宾&gt;&lt;双早&gt;</t>
  </si>
  <si>
    <t>邵小伟</t>
  </si>
  <si>
    <t>60平开间&lt;大床&gt;&lt;双人入住&gt;&lt;双早&gt;</t>
  </si>
  <si>
    <t>崔岚</t>
  </si>
  <si>
    <t>园景两居别墅&lt;四人入住&gt;&lt;早餐&gt;</t>
  </si>
  <si>
    <t>周志强</t>
  </si>
  <si>
    <t>周之光</t>
  </si>
  <si>
    <t>好莱坞双床房&lt;特惠&gt;&lt;双人入住&gt;&lt;中宾&gt;&lt;双早&gt;</t>
  </si>
  <si>
    <t>孔鸿</t>
  </si>
  <si>
    <t>取消</t>
  </si>
  <si>
    <t>高级大床房&lt;双人入住&gt;&lt;中宾&gt;&lt;双早&gt;</t>
  </si>
  <si>
    <t>陈建廷</t>
  </si>
  <si>
    <t>[无锡]格林豪泰(无锡高铁东站锡东新城店)(76296040)</t>
  </si>
  <si>
    <t>1.8米商务大床房&lt;双人入住&gt;&lt;内宾&gt;&lt;预付&gt;&lt;无早&gt;</t>
  </si>
  <si>
    <t>廖广毅</t>
  </si>
  <si>
    <t>[贵阳]7天酒店(贵阳北站店)(76296006)</t>
  </si>
  <si>
    <t>精选大床房&lt;双人入住&gt;&lt;内宾&gt;&lt;预付&gt;&lt;无早&gt;</t>
  </si>
  <si>
    <t>温奥仁</t>
  </si>
  <si>
    <t>[淮安]淮安富力万达嘉华酒店(76480732)</t>
  </si>
  <si>
    <t>豪华湖景大床房&lt;双人入住&gt;&lt;内宾&gt;&lt;预付&gt;&lt;双早&gt;</t>
  </si>
  <si>
    <t>汤勇,汤浩然</t>
  </si>
  <si>
    <t>[东兴]东兴国门大酒店(76485555)</t>
  </si>
  <si>
    <t>高级大床房&lt;双人入住&gt;&lt;无早&gt;</t>
  </si>
  <si>
    <t>陈才</t>
  </si>
  <si>
    <t>[深圳]深圳星满居客栈(76344190)</t>
  </si>
  <si>
    <t>星座主题大床房&lt;双人入住&gt;&lt;无早&gt;</t>
  </si>
  <si>
    <t>尹俊林</t>
  </si>
  <si>
    <t>[梅州]梅州麓湖山酒店(62503407)</t>
  </si>
  <si>
    <t>公寓特惠双床房&lt;双人入住&gt;&lt;双早&gt;&lt;双床&gt;</t>
  </si>
  <si>
    <t>杨毅</t>
  </si>
  <si>
    <t>豪华湖景大床房&lt;双人入住&gt;&lt;内宾&gt;&lt;预付&gt;&lt;无早&gt;</t>
  </si>
  <si>
    <t>丁康乐,沈霞</t>
  </si>
  <si>
    <t>赵文奇,梁俊强</t>
  </si>
  <si>
    <t>陆生超</t>
  </si>
  <si>
    <t>越南景观双床房&lt;双人入住&gt;&lt;双早&gt;</t>
  </si>
  <si>
    <t>陈彦池</t>
  </si>
  <si>
    <t>沈晓卿</t>
  </si>
  <si>
    <t>陈孝怡</t>
  </si>
  <si>
    <t>[龙门]龙门悦澜轩假日酒店(73664213)</t>
  </si>
  <si>
    <t>温泉双人房&lt;双人入住&gt;&lt;内宾&gt;&lt;预付&gt;&lt;双早&gt;</t>
  </si>
  <si>
    <t>梁海明</t>
  </si>
  <si>
    <t>高级庭院大床房&lt;双人入住&gt;&lt;中宾&gt;&lt;双早&gt;</t>
  </si>
  <si>
    <t>吕建华</t>
  </si>
  <si>
    <t>尹晓颖</t>
  </si>
  <si>
    <t>文霜</t>
  </si>
  <si>
    <t>高级双床房&lt;双人入住&gt;&lt;双早&gt;</t>
  </si>
  <si>
    <t>余孟好</t>
  </si>
  <si>
    <t>[大理市]大理古城未迟清舍客栈(64242922)</t>
  </si>
  <si>
    <t>清舍庭院大床房&lt;大床&gt;&lt;双人入住&gt;&lt;无早&gt;&lt; DLTZ &gt;</t>
  </si>
  <si>
    <t>王映东,庄智</t>
  </si>
  <si>
    <t>清舍观景大床房&lt;大床&gt;&lt;双人入住&gt;&lt;无早&gt;&lt; DLTZ &gt;</t>
  </si>
  <si>
    <t>邹艳平,庄智</t>
  </si>
  <si>
    <t>[东莞]东莞中汇文华酒店(76256563)</t>
  </si>
  <si>
    <t>标准单人房&lt;双人入住&gt;&lt;内宾&gt;&lt;预付&gt;&lt;无早&gt;</t>
  </si>
  <si>
    <t>许基业</t>
  </si>
  <si>
    <t>[玉环]玉环福朋喜来登酒店(76296080)</t>
  </si>
  <si>
    <t>福朋双床房&lt;双人入住&gt;&lt;内宾&gt;&lt;预付&gt;&lt;无早&gt;</t>
  </si>
  <si>
    <t>项崇阳</t>
  </si>
  <si>
    <t>，</t>
  </si>
  <si>
    <t>A210629094018481</t>
  </si>
  <si>
    <t>A210629094046481</t>
  </si>
  <si>
    <t>A210629094105481</t>
  </si>
  <si>
    <t>总计：24397.03元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</si>
  <si>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</si>
  <si>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</si>
  <si>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</si>
  <si>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</si>
  <si>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</si>
  <si>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</si>
  <si>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</si>
  <si>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</si>
  <si>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</si>
  <si>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</si>
  <si>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</si>
  <si>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</si>
  <si>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</si>
  <si>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</si>
  <si>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</si>
  <si>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</si>
  <si>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</si>
  <si>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2021-06-13</t>
  </si>
  <si>
    <t>2156532</t>
  </si>
  <si>
    <t>玉环福朋喜来登酒店</t>
  </si>
  <si>
    <t>2021-06-14</t>
  </si>
  <si>
    <t>退房日月结</t>
  </si>
  <si>
    <t>536.76</t>
  </si>
  <si>
    <t>RMB</t>
  </si>
  <si>
    <t>0</t>
  </si>
  <si>
    <t>0.00</t>
  </si>
  <si>
    <t>携程汇登国内直连</t>
  </si>
  <si>
    <t>2021-06-13 21:35:14</t>
  </si>
  <si>
    <t>否</t>
  </si>
  <si>
    <t>广州汇登信息科技有限公司</t>
  </si>
  <si>
    <t>直连</t>
  </si>
  <si>
    <t>2156476</t>
  </si>
  <si>
    <t>东莞中汇文华酒店</t>
  </si>
  <si>
    <t>174.73</t>
  </si>
  <si>
    <t>2021-06-13 20:33:54</t>
  </si>
  <si>
    <t>2156278</t>
  </si>
  <si>
    <t>东兴国门大酒店</t>
  </si>
  <si>
    <t>176.00</t>
  </si>
  <si>
    <t>2021-06-13 17:40:49</t>
  </si>
  <si>
    <t>直采</t>
  </si>
  <si>
    <t>2156117</t>
  </si>
  <si>
    <t>安顺豪生温泉度假酒店</t>
  </si>
  <si>
    <t>358.00</t>
  </si>
  <si>
    <t>2021-06-13 14:57:38</t>
  </si>
  <si>
    <t>2156111</t>
  </si>
  <si>
    <t>2021-06-13 14:53:33</t>
  </si>
  <si>
    <t>2156098</t>
  </si>
  <si>
    <t>379.00</t>
  </si>
  <si>
    <t>2021-06-13 14:33:35</t>
  </si>
  <si>
    <t>2155996</t>
  </si>
  <si>
    <t>2021-06-13 12:58:55</t>
  </si>
  <si>
    <t>2155958</t>
  </si>
  <si>
    <t>淮安富力万达嘉华酒店</t>
  </si>
  <si>
    <t>693.38</t>
  </si>
  <si>
    <t>2021-06-13 12:34:14</t>
  </si>
  <si>
    <t>2155874</t>
  </si>
  <si>
    <t>200.00</t>
  </si>
  <si>
    <t>2021-06-13 11:11:13</t>
  </si>
  <si>
    <t>2155840</t>
  </si>
  <si>
    <t>604.29</t>
  </si>
  <si>
    <t>2021-06-13 10:24:49</t>
  </si>
  <si>
    <t>2155789</t>
  </si>
  <si>
    <t>340.00</t>
  </si>
  <si>
    <t>2021-06-13 09:35:18</t>
  </si>
  <si>
    <t>2155781</t>
  </si>
  <si>
    <t>1208.58</t>
  </si>
  <si>
    <t>2021-06-13 09:18:17</t>
  </si>
  <si>
    <t>2155765</t>
  </si>
  <si>
    <t>梅州麓湖山酒店</t>
  </si>
  <si>
    <t>270.00</t>
  </si>
  <si>
    <t>2021-06-13 08:52:44</t>
  </si>
  <si>
    <t>Saas酒店</t>
  </si>
  <si>
    <t>2021-06-12</t>
  </si>
  <si>
    <t>2155380</t>
  </si>
  <si>
    <t>170.00</t>
  </si>
  <si>
    <t>2021-06-12 19:39:25</t>
  </si>
  <si>
    <t>2155353</t>
  </si>
  <si>
    <t>1386.76</t>
  </si>
  <si>
    <t>2021-06-12 18:47:10</t>
  </si>
  <si>
    <t>2155249</t>
  </si>
  <si>
    <t>7天酒店(贵阳北站店)</t>
  </si>
  <si>
    <t>143.89</t>
  </si>
  <si>
    <t>2021-06-12 16:44:27</t>
  </si>
  <si>
    <t>2154886</t>
  </si>
  <si>
    <t>格林豪泰(无锡高铁东站锡东新城店)</t>
  </si>
  <si>
    <t>381.30</t>
  </si>
  <si>
    <t>2021-06-12 11:31:51</t>
  </si>
  <si>
    <t>2021-06-11</t>
  </si>
  <si>
    <t>2154573</t>
  </si>
  <si>
    <t>贵阳溪山里酒店</t>
  </si>
  <si>
    <t>900.00</t>
  </si>
  <si>
    <t>2021-06-11 23:58:15</t>
  </si>
  <si>
    <t>2021-06-10</t>
  </si>
  <si>
    <t>2153004</t>
  </si>
  <si>
    <t>欢墅.高尔夫度假别墅(安吉龙王溪小镇)</t>
  </si>
  <si>
    <t>2196.00</t>
  </si>
  <si>
    <t>2021-06-10 21:09:18</t>
  </si>
  <si>
    <t>2152348</t>
  </si>
  <si>
    <t>2021-06-10 13:32:53</t>
  </si>
  <si>
    <t>2152323</t>
  </si>
  <si>
    <t>710.00</t>
  </si>
  <si>
    <t>2021-06-10 12:34:41</t>
  </si>
  <si>
    <t>2021-06-09</t>
  </si>
  <si>
    <t>2151833</t>
  </si>
  <si>
    <t>上海镛舍酒店</t>
  </si>
  <si>
    <t>2250.00</t>
  </si>
  <si>
    <t>2021-06-10 15:53:00</t>
  </si>
  <si>
    <t>2151466</t>
  </si>
  <si>
    <t>716.00</t>
  </si>
  <si>
    <t>2021-06-09 19:23:30</t>
  </si>
  <si>
    <t>2021-06-08</t>
  </si>
  <si>
    <t>2150126</t>
  </si>
  <si>
    <t>4490.00</t>
  </si>
  <si>
    <t>2021-06-09 11:17:22</t>
  </si>
  <si>
    <t>2149507</t>
  </si>
  <si>
    <t>1490.00</t>
  </si>
  <si>
    <t>2021-06-08 13:43:41</t>
  </si>
  <si>
    <t>2021-06-04</t>
  </si>
  <si>
    <t>2144365</t>
  </si>
  <si>
    <t>城市便捷酒店(柳州柳东店)</t>
  </si>
  <si>
    <t>370.34</t>
  </si>
  <si>
    <t>2021-06-04 11:26:41</t>
  </si>
  <si>
    <t>2021-05-30</t>
  </si>
  <si>
    <t>2138231</t>
  </si>
  <si>
    <t>厦门磐基希尔顿酒店</t>
  </si>
  <si>
    <t>1340.00</t>
  </si>
  <si>
    <t>2021-05-30 19:17:17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</si>
</sst>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0.5"/>
      <color rgb="FF333333"/>
      <name val="Helvetica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15333199706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44359</v>
      </c>
      <c r="G2" s="5">
        <v>44361</v>
      </c>
      <c r="H2" s="4">
        <v>1</v>
      </c>
      <c r="I2" s="4">
        <v>2</v>
      </c>
      <c r="J2" s="4">
        <v>2</v>
      </c>
      <c r="K2" s="4" t="s">
        <v>28</v>
      </c>
      <c r="L2" s="4">
        <v>1340</v>
      </c>
      <c r="M2" s="4">
        <v>1340</v>
      </c>
      <c r="N2" s="4" t="s">
        <v>29</v>
      </c>
      <c r="O2" s="4" t="s">
        <v>30</v>
      </c>
      <c r="P2" s="4" t="s">
        <v>31</v>
      </c>
      <c r="Q2" s="4">
        <v>0</v>
      </c>
      <c r="R2" s="8">
        <v>44346</v>
      </c>
      <c r="S2" s="5">
        <v>44376</v>
      </c>
      <c r="T2" s="4" t="s">
        <v>32</v>
      </c>
      <c r="U2" s="4">
        <v>1340</v>
      </c>
      <c r="V2" s="4">
        <v>0</v>
      </c>
      <c r="W2" s="4">
        <v>1481</v>
      </c>
      <c r="X2" s="4">
        <v>2138231</v>
      </c>
    </row>
    <row r="3" s="4" customFormat="1" spans="1:23">
      <c r="A3" s="4">
        <v>15338114191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44360</v>
      </c>
      <c r="G3" s="5">
        <v>44361</v>
      </c>
      <c r="H3" s="4">
        <v>1</v>
      </c>
      <c r="I3" s="4">
        <v>1</v>
      </c>
      <c r="J3" s="4">
        <v>1</v>
      </c>
      <c r="K3" s="4" t="s">
        <v>28</v>
      </c>
      <c r="L3" s="4">
        <v>370.34</v>
      </c>
      <c r="M3" s="4">
        <v>370.34</v>
      </c>
      <c r="N3" s="4" t="s">
        <v>35</v>
      </c>
      <c r="O3" s="4" t="s">
        <v>30</v>
      </c>
      <c r="P3" s="4" t="s">
        <v>31</v>
      </c>
      <c r="Q3" s="4">
        <v>0</v>
      </c>
      <c r="R3" s="8">
        <v>44351</v>
      </c>
      <c r="S3" s="5">
        <v>44376</v>
      </c>
      <c r="T3" s="4" t="s">
        <v>32</v>
      </c>
      <c r="U3" s="4">
        <v>370.34</v>
      </c>
      <c r="V3" s="4">
        <v>0</v>
      </c>
      <c r="W3" s="4">
        <v>378</v>
      </c>
    </row>
    <row r="4" s="4" customFormat="1" spans="1:24">
      <c r="A4" s="4">
        <v>15535583872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44359</v>
      </c>
      <c r="G4" s="5">
        <v>44361</v>
      </c>
      <c r="H4" s="4">
        <v>2</v>
      </c>
      <c r="I4" s="4">
        <v>2</v>
      </c>
      <c r="J4" s="4">
        <v>4</v>
      </c>
      <c r="K4" s="4" t="s">
        <v>28</v>
      </c>
      <c r="L4" s="4">
        <v>1720</v>
      </c>
      <c r="M4" s="4">
        <v>1720</v>
      </c>
      <c r="N4" s="4" t="s">
        <v>38</v>
      </c>
      <c r="O4" s="4" t="s">
        <v>30</v>
      </c>
      <c r="P4" s="4" t="s">
        <v>31</v>
      </c>
      <c r="Q4" s="4">
        <v>0</v>
      </c>
      <c r="R4" s="8">
        <v>44353</v>
      </c>
      <c r="S4" s="5">
        <v>44376</v>
      </c>
      <c r="T4" s="4" t="s">
        <v>32</v>
      </c>
      <c r="U4" s="4">
        <v>1720</v>
      </c>
      <c r="V4" s="4">
        <v>0</v>
      </c>
      <c r="W4" s="4">
        <v>0</v>
      </c>
      <c r="X4" s="4">
        <v>2147291</v>
      </c>
    </row>
    <row r="5" s="4" customFormat="1" spans="1:24">
      <c r="A5" s="4">
        <v>15542166969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44360</v>
      </c>
      <c r="G5" s="5">
        <v>44361</v>
      </c>
      <c r="H5" s="4">
        <v>2</v>
      </c>
      <c r="I5" s="4">
        <v>1</v>
      </c>
      <c r="J5" s="4">
        <v>2</v>
      </c>
      <c r="K5" s="4" t="s">
        <v>28</v>
      </c>
      <c r="L5" s="4">
        <v>1490</v>
      </c>
      <c r="M5" s="4">
        <v>1490</v>
      </c>
      <c r="N5" s="4" t="s">
        <v>41</v>
      </c>
      <c r="O5" s="4" t="s">
        <v>30</v>
      </c>
      <c r="P5" s="4" t="s">
        <v>31</v>
      </c>
      <c r="Q5" s="4">
        <v>0</v>
      </c>
      <c r="R5" s="8">
        <v>44355</v>
      </c>
      <c r="S5" s="5">
        <v>44376</v>
      </c>
      <c r="T5" s="4" t="s">
        <v>32</v>
      </c>
      <c r="U5" s="4">
        <v>1490</v>
      </c>
      <c r="V5" s="4">
        <v>0</v>
      </c>
      <c r="W5" s="4">
        <v>0</v>
      </c>
      <c r="X5" s="4">
        <v>2149507</v>
      </c>
    </row>
    <row r="6" s="4" customFormat="1" spans="1:24">
      <c r="A6" s="4">
        <v>15543164155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44359</v>
      </c>
      <c r="G6" s="5">
        <v>44361</v>
      </c>
      <c r="H6" s="4">
        <v>1</v>
      </c>
      <c r="I6" s="4">
        <v>2</v>
      </c>
      <c r="J6" s="4">
        <v>2</v>
      </c>
      <c r="K6" s="4" t="s">
        <v>28</v>
      </c>
      <c r="L6" s="4">
        <v>4490</v>
      </c>
      <c r="M6" s="4">
        <v>4490</v>
      </c>
      <c r="N6" s="4" t="s">
        <v>44</v>
      </c>
      <c r="O6" s="4" t="s">
        <v>30</v>
      </c>
      <c r="P6" s="4" t="s">
        <v>31</v>
      </c>
      <c r="Q6" s="4">
        <v>0</v>
      </c>
      <c r="R6" s="8">
        <v>44355</v>
      </c>
      <c r="S6" s="5">
        <v>44376</v>
      </c>
      <c r="T6" s="4" t="s">
        <v>32</v>
      </c>
      <c r="U6" s="4">
        <v>4490</v>
      </c>
      <c r="V6" s="4">
        <v>0</v>
      </c>
      <c r="W6" s="4">
        <v>0</v>
      </c>
      <c r="X6" s="4">
        <v>2150126</v>
      </c>
    </row>
    <row r="7" s="4" customFormat="1" spans="1:24">
      <c r="A7" s="4">
        <v>15545311990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44359</v>
      </c>
      <c r="G7" s="5">
        <v>44361</v>
      </c>
      <c r="H7" s="4">
        <v>1</v>
      </c>
      <c r="I7" s="4">
        <v>2</v>
      </c>
      <c r="J7" s="4">
        <v>2</v>
      </c>
      <c r="K7" s="4" t="s">
        <v>28</v>
      </c>
      <c r="L7" s="4">
        <v>716</v>
      </c>
      <c r="M7" s="4">
        <v>716</v>
      </c>
      <c r="N7" s="4" t="s">
        <v>47</v>
      </c>
      <c r="O7" s="4" t="s">
        <v>30</v>
      </c>
      <c r="P7" s="4" t="s">
        <v>31</v>
      </c>
      <c r="Q7" s="4">
        <v>0</v>
      </c>
      <c r="R7" s="8">
        <v>44356</v>
      </c>
      <c r="S7" s="5">
        <v>44376</v>
      </c>
      <c r="T7" s="4" t="s">
        <v>32</v>
      </c>
      <c r="U7" s="4">
        <v>716</v>
      </c>
      <c r="V7" s="4">
        <v>0</v>
      </c>
      <c r="W7" s="4">
        <v>0</v>
      </c>
      <c r="X7" s="4">
        <v>2151466</v>
      </c>
    </row>
    <row r="8" s="4" customFormat="1" spans="1:24">
      <c r="A8" s="4">
        <v>15545727944</v>
      </c>
      <c r="B8" s="4" t="s">
        <v>24</v>
      </c>
      <c r="C8" s="4" t="s">
        <v>25</v>
      </c>
      <c r="D8" s="4" t="s">
        <v>42</v>
      </c>
      <c r="E8" s="4" t="s">
        <v>48</v>
      </c>
      <c r="F8" s="5">
        <v>44360</v>
      </c>
      <c r="G8" s="5">
        <v>44361</v>
      </c>
      <c r="H8" s="4">
        <v>1</v>
      </c>
      <c r="I8" s="4">
        <v>1</v>
      </c>
      <c r="J8" s="4">
        <v>1</v>
      </c>
      <c r="K8" s="4" t="s">
        <v>28</v>
      </c>
      <c r="L8" s="4">
        <v>2250</v>
      </c>
      <c r="M8" s="4">
        <v>2250</v>
      </c>
      <c r="N8" s="4" t="s">
        <v>49</v>
      </c>
      <c r="O8" s="4" t="s">
        <v>30</v>
      </c>
      <c r="P8" s="4" t="s">
        <v>31</v>
      </c>
      <c r="Q8" s="4">
        <v>0</v>
      </c>
      <c r="R8" s="8">
        <v>44356</v>
      </c>
      <c r="S8" s="5">
        <v>44376</v>
      </c>
      <c r="T8" s="4" t="s">
        <v>32</v>
      </c>
      <c r="U8" s="4">
        <v>2250</v>
      </c>
      <c r="V8" s="4">
        <v>0</v>
      </c>
      <c r="W8" s="4">
        <v>0</v>
      </c>
      <c r="X8" s="4">
        <v>2151833</v>
      </c>
    </row>
    <row r="9" s="4" customFormat="1" spans="1:23">
      <c r="A9" s="4">
        <v>15546158897</v>
      </c>
      <c r="B9" s="4" t="s">
        <v>24</v>
      </c>
      <c r="C9" s="4" t="s">
        <v>25</v>
      </c>
      <c r="D9" s="4" t="s">
        <v>39</v>
      </c>
      <c r="E9" s="4" t="s">
        <v>50</v>
      </c>
      <c r="F9" s="5">
        <v>44359</v>
      </c>
      <c r="G9" s="5">
        <v>44361</v>
      </c>
      <c r="H9" s="4">
        <v>1</v>
      </c>
      <c r="I9" s="4">
        <v>2</v>
      </c>
      <c r="J9" s="4">
        <v>2</v>
      </c>
      <c r="K9" s="4" t="s">
        <v>28</v>
      </c>
      <c r="L9" s="4">
        <v>2196</v>
      </c>
      <c r="M9" s="4">
        <v>2196</v>
      </c>
      <c r="N9" s="4" t="s">
        <v>51</v>
      </c>
      <c r="O9" s="4" t="s">
        <v>30</v>
      </c>
      <c r="P9" s="4" t="s">
        <v>31</v>
      </c>
      <c r="Q9" s="4">
        <v>0</v>
      </c>
      <c r="R9" s="8">
        <v>44357</v>
      </c>
      <c r="S9" s="5">
        <v>44376</v>
      </c>
      <c r="T9" s="4" t="s">
        <v>32</v>
      </c>
      <c r="U9" s="4">
        <v>2196</v>
      </c>
      <c r="V9" s="4">
        <v>0</v>
      </c>
      <c r="W9" s="4">
        <v>0</v>
      </c>
    </row>
    <row r="10" s="4" customFormat="1" spans="1:23">
      <c r="A10" s="4">
        <v>15546726157</v>
      </c>
      <c r="B10" s="4" t="s">
        <v>24</v>
      </c>
      <c r="C10" s="4" t="s">
        <v>25</v>
      </c>
      <c r="D10" s="4" t="s">
        <v>39</v>
      </c>
      <c r="E10" s="4" t="s">
        <v>50</v>
      </c>
      <c r="F10" s="5">
        <v>44359</v>
      </c>
      <c r="G10" s="5">
        <v>44361</v>
      </c>
      <c r="H10" s="4">
        <v>1</v>
      </c>
      <c r="I10" s="4">
        <v>2</v>
      </c>
      <c r="J10" s="4">
        <v>2</v>
      </c>
      <c r="K10" s="4" t="s">
        <v>28</v>
      </c>
      <c r="L10" s="4">
        <v>2196</v>
      </c>
      <c r="M10" s="4">
        <v>2196</v>
      </c>
      <c r="N10" s="4" t="s">
        <v>52</v>
      </c>
      <c r="O10" s="4" t="s">
        <v>30</v>
      </c>
      <c r="P10" s="4" t="s">
        <v>31</v>
      </c>
      <c r="Q10" s="4">
        <v>0</v>
      </c>
      <c r="R10" s="8">
        <v>44357</v>
      </c>
      <c r="S10" s="5">
        <v>44376</v>
      </c>
      <c r="T10" s="4" t="s">
        <v>32</v>
      </c>
      <c r="U10" s="4">
        <v>2196</v>
      </c>
      <c r="V10" s="4">
        <v>0</v>
      </c>
      <c r="W10" s="4">
        <v>0</v>
      </c>
    </row>
    <row r="11" s="4" customFormat="1" spans="1:24">
      <c r="A11" s="4">
        <v>15546130893</v>
      </c>
      <c r="B11" s="4" t="s">
        <v>24</v>
      </c>
      <c r="C11" s="4" t="s">
        <v>25</v>
      </c>
      <c r="D11" s="4" t="s">
        <v>45</v>
      </c>
      <c r="E11" s="4" t="s">
        <v>53</v>
      </c>
      <c r="F11" s="5">
        <v>44359</v>
      </c>
      <c r="G11" s="5">
        <v>44361</v>
      </c>
      <c r="H11" s="4">
        <v>1</v>
      </c>
      <c r="I11" s="4">
        <v>2</v>
      </c>
      <c r="J11" s="4">
        <v>2</v>
      </c>
      <c r="K11" s="4" t="s">
        <v>28</v>
      </c>
      <c r="L11" s="4">
        <v>710</v>
      </c>
      <c r="M11" s="4">
        <v>710</v>
      </c>
      <c r="N11" s="4" t="s">
        <v>54</v>
      </c>
      <c r="O11" s="4" t="s">
        <v>30</v>
      </c>
      <c r="P11" s="4" t="s">
        <v>31</v>
      </c>
      <c r="Q11" s="4">
        <v>0</v>
      </c>
      <c r="R11" s="8">
        <v>44357</v>
      </c>
      <c r="S11" s="5">
        <v>44376</v>
      </c>
      <c r="T11" s="4" t="s">
        <v>32</v>
      </c>
      <c r="U11" s="4">
        <v>710</v>
      </c>
      <c r="V11" s="4">
        <v>0</v>
      </c>
      <c r="W11" s="4">
        <v>0</v>
      </c>
      <c r="X11" s="4">
        <v>2152323</v>
      </c>
    </row>
    <row r="12" s="4" customFormat="1" spans="1:24">
      <c r="A12" s="4">
        <v>15535583872</v>
      </c>
      <c r="B12" s="4" t="s">
        <v>24</v>
      </c>
      <c r="C12" s="4" t="s">
        <v>55</v>
      </c>
      <c r="D12" s="4" t="s">
        <v>36</v>
      </c>
      <c r="E12" s="4" t="s">
        <v>37</v>
      </c>
      <c r="F12" s="5">
        <v>44359</v>
      </c>
      <c r="G12" s="5">
        <v>44361</v>
      </c>
      <c r="H12" s="4">
        <v>2</v>
      </c>
      <c r="I12" s="4">
        <v>2</v>
      </c>
      <c r="J12" s="4">
        <v>4</v>
      </c>
      <c r="K12" s="4" t="s">
        <v>28</v>
      </c>
      <c r="L12" s="4">
        <v>-1720</v>
      </c>
      <c r="M12" s="4">
        <v>-1720</v>
      </c>
      <c r="N12" s="4" t="s">
        <v>38</v>
      </c>
      <c r="O12" s="4" t="s">
        <v>30</v>
      </c>
      <c r="P12" s="4" t="s">
        <v>31</v>
      </c>
      <c r="Q12" s="4">
        <v>0</v>
      </c>
      <c r="R12" s="8">
        <v>44353</v>
      </c>
      <c r="S12" s="5">
        <v>44376</v>
      </c>
      <c r="T12" s="4" t="s">
        <v>32</v>
      </c>
      <c r="U12" s="4">
        <v>-1720</v>
      </c>
      <c r="V12" s="4">
        <v>0</v>
      </c>
      <c r="W12" s="4">
        <v>0</v>
      </c>
      <c r="X12" s="4">
        <v>2147291</v>
      </c>
    </row>
    <row r="13" s="4" customFormat="1" spans="1:24">
      <c r="A13" s="4">
        <v>15548236707</v>
      </c>
      <c r="B13" s="4" t="s">
        <v>24</v>
      </c>
      <c r="C13" s="4" t="s">
        <v>25</v>
      </c>
      <c r="D13" s="4" t="s">
        <v>36</v>
      </c>
      <c r="E13" s="4" t="s">
        <v>56</v>
      </c>
      <c r="F13" s="5">
        <v>44359</v>
      </c>
      <c r="G13" s="5">
        <v>44361</v>
      </c>
      <c r="H13" s="4">
        <v>1</v>
      </c>
      <c r="I13" s="4">
        <v>2</v>
      </c>
      <c r="J13" s="4">
        <v>2</v>
      </c>
      <c r="K13" s="4" t="s">
        <v>28</v>
      </c>
      <c r="L13" s="4">
        <v>900</v>
      </c>
      <c r="M13" s="4">
        <v>900</v>
      </c>
      <c r="N13" s="4" t="s">
        <v>57</v>
      </c>
      <c r="O13" s="4" t="s">
        <v>30</v>
      </c>
      <c r="P13" s="4" t="s">
        <v>31</v>
      </c>
      <c r="Q13" s="4">
        <v>0</v>
      </c>
      <c r="R13" s="8">
        <v>44358</v>
      </c>
      <c r="S13" s="5">
        <v>44376</v>
      </c>
      <c r="T13" s="4" t="s">
        <v>32</v>
      </c>
      <c r="U13" s="4">
        <v>900</v>
      </c>
      <c r="V13" s="4">
        <v>0</v>
      </c>
      <c r="W13" s="4">
        <v>0</v>
      </c>
      <c r="X13" s="4">
        <v>2154573</v>
      </c>
    </row>
    <row r="14" s="4" customFormat="1" spans="1:24">
      <c r="A14" s="4">
        <v>15548569164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44359</v>
      </c>
      <c r="G14" s="5">
        <v>44361</v>
      </c>
      <c r="H14" s="4">
        <v>1</v>
      </c>
      <c r="I14" s="4">
        <v>2</v>
      </c>
      <c r="J14" s="4">
        <v>2</v>
      </c>
      <c r="K14" s="4" t="s">
        <v>28</v>
      </c>
      <c r="L14" s="4">
        <v>381.3</v>
      </c>
      <c r="M14" s="4">
        <v>381.3</v>
      </c>
      <c r="N14" s="4" t="s">
        <v>60</v>
      </c>
      <c r="O14" s="4" t="s">
        <v>30</v>
      </c>
      <c r="P14" s="4" t="s">
        <v>31</v>
      </c>
      <c r="Q14" s="4">
        <v>0</v>
      </c>
      <c r="R14" s="8">
        <v>44359</v>
      </c>
      <c r="S14" s="5">
        <v>44376</v>
      </c>
      <c r="T14" s="4" t="s">
        <v>32</v>
      </c>
      <c r="U14" s="4">
        <v>381.3</v>
      </c>
      <c r="V14" s="4">
        <v>0</v>
      </c>
      <c r="W14" s="4">
        <v>0</v>
      </c>
      <c r="X14" s="4">
        <v>2154886</v>
      </c>
    </row>
    <row r="15" s="4" customFormat="1" spans="1:24">
      <c r="A15" s="4">
        <v>15548959187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44360</v>
      </c>
      <c r="G15" s="5">
        <v>44361</v>
      </c>
      <c r="H15" s="4">
        <v>1</v>
      </c>
      <c r="I15" s="4">
        <v>1</v>
      </c>
      <c r="J15" s="4">
        <v>1</v>
      </c>
      <c r="K15" s="4" t="s">
        <v>28</v>
      </c>
      <c r="L15" s="4">
        <v>143.89</v>
      </c>
      <c r="M15" s="4">
        <v>143.89</v>
      </c>
      <c r="N15" s="4" t="s">
        <v>63</v>
      </c>
      <c r="O15" s="4" t="s">
        <v>30</v>
      </c>
      <c r="P15" s="4" t="s">
        <v>31</v>
      </c>
      <c r="Q15" s="4">
        <v>0</v>
      </c>
      <c r="R15" s="8">
        <v>44359</v>
      </c>
      <c r="S15" s="5">
        <v>44376</v>
      </c>
      <c r="T15" s="4" t="s">
        <v>32</v>
      </c>
      <c r="U15" s="4">
        <v>143.89</v>
      </c>
      <c r="V15" s="4">
        <v>0</v>
      </c>
      <c r="W15" s="4">
        <v>0</v>
      </c>
      <c r="X15" s="4">
        <v>2155249</v>
      </c>
    </row>
    <row r="16" s="4" customFormat="1" spans="1:24">
      <c r="A16" s="4">
        <v>15549113067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44360</v>
      </c>
      <c r="G16" s="5">
        <v>44361</v>
      </c>
      <c r="H16" s="4">
        <v>2</v>
      </c>
      <c r="I16" s="4">
        <v>1</v>
      </c>
      <c r="J16" s="4">
        <v>2</v>
      </c>
      <c r="K16" s="4" t="s">
        <v>28</v>
      </c>
      <c r="L16" s="4">
        <v>1386.76</v>
      </c>
      <c r="M16" s="4">
        <v>1386.76</v>
      </c>
      <c r="N16" s="4" t="s">
        <v>66</v>
      </c>
      <c r="O16" s="4" t="s">
        <v>30</v>
      </c>
      <c r="P16" s="4" t="s">
        <v>31</v>
      </c>
      <c r="Q16" s="4">
        <v>0</v>
      </c>
      <c r="R16" s="8">
        <v>44359</v>
      </c>
      <c r="S16" s="5">
        <v>44376</v>
      </c>
      <c r="T16" s="4" t="s">
        <v>32</v>
      </c>
      <c r="U16" s="4">
        <v>1386.76</v>
      </c>
      <c r="V16" s="4">
        <v>0</v>
      </c>
      <c r="W16" s="4">
        <v>0</v>
      </c>
      <c r="X16" s="4">
        <v>2155353</v>
      </c>
    </row>
    <row r="17" s="4" customFormat="1" spans="1:23">
      <c r="A17" s="4">
        <v>15549162096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44360</v>
      </c>
      <c r="G17" s="5">
        <v>44361</v>
      </c>
      <c r="H17" s="4">
        <v>1</v>
      </c>
      <c r="I17" s="4">
        <v>1</v>
      </c>
      <c r="J17" s="4">
        <v>1</v>
      </c>
      <c r="K17" s="4" t="s">
        <v>28</v>
      </c>
      <c r="L17" s="4">
        <v>170</v>
      </c>
      <c r="M17" s="4">
        <v>170</v>
      </c>
      <c r="N17" s="4" t="s">
        <v>69</v>
      </c>
      <c r="O17" s="4" t="s">
        <v>30</v>
      </c>
      <c r="P17" s="4" t="s">
        <v>31</v>
      </c>
      <c r="Q17" s="4">
        <v>0</v>
      </c>
      <c r="R17" s="8">
        <v>44359</v>
      </c>
      <c r="S17" s="5">
        <v>44376</v>
      </c>
      <c r="T17" s="4" t="s">
        <v>32</v>
      </c>
      <c r="U17" s="4">
        <v>170</v>
      </c>
      <c r="V17" s="4">
        <v>0</v>
      </c>
      <c r="W17" s="4">
        <v>0</v>
      </c>
    </row>
    <row r="18" s="4" customFormat="1" spans="1:23">
      <c r="A18" s="4">
        <v>15549482264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44360</v>
      </c>
      <c r="G18" s="5">
        <v>44361</v>
      </c>
      <c r="H18" s="4">
        <v>1</v>
      </c>
      <c r="I18" s="4">
        <v>1</v>
      </c>
      <c r="J18" s="4">
        <v>1</v>
      </c>
      <c r="K18" s="4" t="s">
        <v>28</v>
      </c>
      <c r="L18" s="4">
        <v>218</v>
      </c>
      <c r="M18" s="4">
        <v>218</v>
      </c>
      <c r="N18" s="4" t="s">
        <v>72</v>
      </c>
      <c r="O18" s="4" t="s">
        <v>30</v>
      </c>
      <c r="P18" s="4" t="s">
        <v>31</v>
      </c>
      <c r="Q18" s="4">
        <v>0</v>
      </c>
      <c r="R18" s="8">
        <v>44359</v>
      </c>
      <c r="S18" s="5">
        <v>44376</v>
      </c>
      <c r="T18" s="4" t="s">
        <v>32</v>
      </c>
      <c r="U18" s="4">
        <v>218</v>
      </c>
      <c r="V18" s="4">
        <v>0</v>
      </c>
      <c r="W18" s="4">
        <v>0</v>
      </c>
    </row>
    <row r="19" s="4" customFormat="1" spans="1:23">
      <c r="A19" s="4">
        <v>15549482264</v>
      </c>
      <c r="B19" s="4" t="s">
        <v>24</v>
      </c>
      <c r="C19" s="4" t="s">
        <v>55</v>
      </c>
      <c r="D19" s="4" t="s">
        <v>70</v>
      </c>
      <c r="E19" s="4" t="s">
        <v>71</v>
      </c>
      <c r="F19" s="5">
        <v>44360</v>
      </c>
      <c r="G19" s="5">
        <v>44361</v>
      </c>
      <c r="H19" s="4">
        <v>1</v>
      </c>
      <c r="I19" s="4">
        <v>1</v>
      </c>
      <c r="J19" s="4">
        <v>1</v>
      </c>
      <c r="K19" s="4" t="s">
        <v>28</v>
      </c>
      <c r="L19" s="4">
        <v>-218</v>
      </c>
      <c r="M19" s="4">
        <v>-218</v>
      </c>
      <c r="N19" s="4" t="s">
        <v>72</v>
      </c>
      <c r="O19" s="4" t="s">
        <v>30</v>
      </c>
      <c r="P19" s="4" t="s">
        <v>31</v>
      </c>
      <c r="Q19" s="4">
        <v>0</v>
      </c>
      <c r="R19" s="8">
        <v>44359</v>
      </c>
      <c r="S19" s="5">
        <v>44376</v>
      </c>
      <c r="T19" s="4" t="s">
        <v>32</v>
      </c>
      <c r="U19" s="4">
        <v>-218</v>
      </c>
      <c r="V19" s="4">
        <v>0</v>
      </c>
      <c r="W19" s="4">
        <v>0</v>
      </c>
    </row>
    <row r="20" s="4" customFormat="1" spans="1:24">
      <c r="A20" s="4">
        <v>15549659486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44360</v>
      </c>
      <c r="G20" s="5">
        <v>44361</v>
      </c>
      <c r="H20" s="4">
        <v>1</v>
      </c>
      <c r="I20" s="4">
        <v>1</v>
      </c>
      <c r="J20" s="4">
        <v>1</v>
      </c>
      <c r="K20" s="4" t="s">
        <v>28</v>
      </c>
      <c r="L20" s="4">
        <v>270</v>
      </c>
      <c r="M20" s="4">
        <v>270</v>
      </c>
      <c r="N20" s="4" t="s">
        <v>75</v>
      </c>
      <c r="O20" s="4" t="s">
        <v>30</v>
      </c>
      <c r="P20" s="4" t="s">
        <v>31</v>
      </c>
      <c r="Q20" s="4">
        <v>0</v>
      </c>
      <c r="R20" s="8">
        <v>44360</v>
      </c>
      <c r="S20" s="5">
        <v>44376</v>
      </c>
      <c r="T20" s="4" t="s">
        <v>32</v>
      </c>
      <c r="U20" s="4">
        <v>270</v>
      </c>
      <c r="V20" s="4">
        <v>0</v>
      </c>
      <c r="W20" s="4">
        <v>0</v>
      </c>
      <c r="X20" s="4">
        <v>2155765</v>
      </c>
    </row>
    <row r="21" s="4" customFormat="1" spans="1:24">
      <c r="A21" s="4">
        <v>15549675858</v>
      </c>
      <c r="B21" s="4" t="s">
        <v>24</v>
      </c>
      <c r="C21" s="4" t="s">
        <v>25</v>
      </c>
      <c r="D21" s="4" t="s">
        <v>64</v>
      </c>
      <c r="E21" s="4" t="s">
        <v>76</v>
      </c>
      <c r="F21" s="5">
        <v>44360</v>
      </c>
      <c r="G21" s="5">
        <v>44361</v>
      </c>
      <c r="H21" s="4">
        <v>2</v>
      </c>
      <c r="I21" s="4">
        <v>1</v>
      </c>
      <c r="J21" s="4">
        <v>2</v>
      </c>
      <c r="K21" s="4" t="s">
        <v>28</v>
      </c>
      <c r="L21" s="4">
        <v>1208.58</v>
      </c>
      <c r="M21" s="4">
        <v>1208.58</v>
      </c>
      <c r="N21" s="4" t="s">
        <v>77</v>
      </c>
      <c r="O21" s="4" t="s">
        <v>30</v>
      </c>
      <c r="P21" s="4" t="s">
        <v>31</v>
      </c>
      <c r="Q21" s="4">
        <v>0</v>
      </c>
      <c r="R21" s="8">
        <v>44360</v>
      </c>
      <c r="S21" s="5">
        <v>44376</v>
      </c>
      <c r="T21" s="4" t="s">
        <v>32</v>
      </c>
      <c r="U21" s="4">
        <v>1208.58</v>
      </c>
      <c r="V21" s="4">
        <v>0</v>
      </c>
      <c r="W21" s="4">
        <v>0</v>
      </c>
      <c r="X21" s="4">
        <v>2155781</v>
      </c>
    </row>
    <row r="22" s="4" customFormat="1" spans="1:23">
      <c r="A22" s="4">
        <v>15549684566</v>
      </c>
      <c r="B22" s="4" t="s">
        <v>24</v>
      </c>
      <c r="C22" s="4" t="s">
        <v>25</v>
      </c>
      <c r="D22" s="4" t="s">
        <v>67</v>
      </c>
      <c r="E22" s="4" t="s">
        <v>68</v>
      </c>
      <c r="F22" s="5">
        <v>44360</v>
      </c>
      <c r="G22" s="5">
        <v>44361</v>
      </c>
      <c r="H22" s="4">
        <v>2</v>
      </c>
      <c r="I22" s="4">
        <v>1</v>
      </c>
      <c r="J22" s="4">
        <v>2</v>
      </c>
      <c r="K22" s="4" t="s">
        <v>28</v>
      </c>
      <c r="L22" s="4">
        <v>340</v>
      </c>
      <c r="M22" s="4">
        <v>340</v>
      </c>
      <c r="N22" s="4" t="s">
        <v>78</v>
      </c>
      <c r="O22" s="4" t="s">
        <v>30</v>
      </c>
      <c r="P22" s="4" t="s">
        <v>31</v>
      </c>
      <c r="Q22" s="4">
        <v>0</v>
      </c>
      <c r="R22" s="8">
        <v>44360</v>
      </c>
      <c r="S22" s="5">
        <v>44376</v>
      </c>
      <c r="T22" s="4" t="s">
        <v>32</v>
      </c>
      <c r="U22" s="4">
        <v>340</v>
      </c>
      <c r="V22" s="4">
        <v>0</v>
      </c>
      <c r="W22" s="4">
        <v>0</v>
      </c>
    </row>
    <row r="23" s="4" customFormat="1" spans="1:23">
      <c r="A23" s="4">
        <v>15549729517</v>
      </c>
      <c r="B23" s="4" t="s">
        <v>24</v>
      </c>
      <c r="C23" s="4" t="s">
        <v>25</v>
      </c>
      <c r="D23" s="4" t="s">
        <v>64</v>
      </c>
      <c r="E23" s="4" t="s">
        <v>76</v>
      </c>
      <c r="F23" s="5">
        <v>44360</v>
      </c>
      <c r="G23" s="5">
        <v>44361</v>
      </c>
      <c r="H23" s="4">
        <v>1</v>
      </c>
      <c r="I23" s="4">
        <v>1</v>
      </c>
      <c r="J23" s="4">
        <v>1</v>
      </c>
      <c r="K23" s="4" t="s">
        <v>28</v>
      </c>
      <c r="L23" s="4">
        <v>604.29</v>
      </c>
      <c r="M23" s="4">
        <v>604.29</v>
      </c>
      <c r="N23" s="4" t="s">
        <v>79</v>
      </c>
      <c r="O23" s="4" t="s">
        <v>30</v>
      </c>
      <c r="P23" s="4" t="s">
        <v>31</v>
      </c>
      <c r="Q23" s="4">
        <v>0</v>
      </c>
      <c r="R23" s="8">
        <v>44360</v>
      </c>
      <c r="S23" s="5">
        <v>44376</v>
      </c>
      <c r="T23" s="4" t="s">
        <v>32</v>
      </c>
      <c r="U23" s="4">
        <v>604.29</v>
      </c>
      <c r="V23" s="4">
        <v>0</v>
      </c>
      <c r="W23" s="4">
        <v>0</v>
      </c>
    </row>
    <row r="24" s="4" customFormat="1" spans="1:23">
      <c r="A24" s="4">
        <v>15549770432</v>
      </c>
      <c r="B24" s="4" t="s">
        <v>24</v>
      </c>
      <c r="C24" s="4" t="s">
        <v>25</v>
      </c>
      <c r="D24" s="4" t="s">
        <v>67</v>
      </c>
      <c r="E24" s="4" t="s">
        <v>80</v>
      </c>
      <c r="F24" s="5">
        <v>44360</v>
      </c>
      <c r="G24" s="5">
        <v>44361</v>
      </c>
      <c r="H24" s="4">
        <v>1</v>
      </c>
      <c r="I24" s="4">
        <v>1</v>
      </c>
      <c r="J24" s="4">
        <v>1</v>
      </c>
      <c r="K24" s="4" t="s">
        <v>28</v>
      </c>
      <c r="L24" s="4">
        <v>200</v>
      </c>
      <c r="M24" s="4">
        <v>200</v>
      </c>
      <c r="N24" s="4" t="s">
        <v>81</v>
      </c>
      <c r="O24" s="4" t="s">
        <v>30</v>
      </c>
      <c r="P24" s="4" t="s">
        <v>31</v>
      </c>
      <c r="Q24" s="4">
        <v>0</v>
      </c>
      <c r="R24" s="8">
        <v>44360</v>
      </c>
      <c r="S24" s="5">
        <v>44376</v>
      </c>
      <c r="T24" s="4" t="s">
        <v>32</v>
      </c>
      <c r="U24" s="4">
        <v>200</v>
      </c>
      <c r="V24" s="4">
        <v>0</v>
      </c>
      <c r="W24" s="4">
        <v>0</v>
      </c>
    </row>
    <row r="25" s="4" customFormat="1" spans="1:23">
      <c r="A25" s="4">
        <v>15549867952</v>
      </c>
      <c r="B25" s="4" t="s">
        <v>24</v>
      </c>
      <c r="C25" s="4" t="s">
        <v>25</v>
      </c>
      <c r="D25" s="4" t="s">
        <v>64</v>
      </c>
      <c r="E25" s="4" t="s">
        <v>65</v>
      </c>
      <c r="F25" s="5">
        <v>44360</v>
      </c>
      <c r="G25" s="5">
        <v>44361</v>
      </c>
      <c r="H25" s="4">
        <v>1</v>
      </c>
      <c r="I25" s="4">
        <v>1</v>
      </c>
      <c r="J25" s="4">
        <v>1</v>
      </c>
      <c r="K25" s="4" t="s">
        <v>28</v>
      </c>
      <c r="L25" s="4">
        <v>693.38</v>
      </c>
      <c r="M25" s="4">
        <v>693.38</v>
      </c>
      <c r="N25" s="4" t="s">
        <v>82</v>
      </c>
      <c r="O25" s="4" t="s">
        <v>30</v>
      </c>
      <c r="P25" s="4" t="s">
        <v>31</v>
      </c>
      <c r="Q25" s="4">
        <v>0</v>
      </c>
      <c r="R25" s="8">
        <v>44360</v>
      </c>
      <c r="S25" s="5">
        <v>44376</v>
      </c>
      <c r="T25" s="4" t="s">
        <v>32</v>
      </c>
      <c r="U25" s="4">
        <v>693.38</v>
      </c>
      <c r="V25" s="4">
        <v>0</v>
      </c>
      <c r="W25" s="4">
        <v>0</v>
      </c>
    </row>
    <row r="26" s="4" customFormat="1" spans="1:24">
      <c r="A26" s="4">
        <v>15549896063</v>
      </c>
      <c r="B26" s="4" t="s">
        <v>24</v>
      </c>
      <c r="C26" s="4" t="s">
        <v>25</v>
      </c>
      <c r="D26" s="4" t="s">
        <v>45</v>
      </c>
      <c r="E26" s="4" t="s">
        <v>56</v>
      </c>
      <c r="F26" s="5">
        <v>44360</v>
      </c>
      <c r="G26" s="5">
        <v>44361</v>
      </c>
      <c r="H26" s="4">
        <v>1</v>
      </c>
      <c r="I26" s="4">
        <v>1</v>
      </c>
      <c r="J26" s="4">
        <v>1</v>
      </c>
      <c r="K26" s="4" t="s">
        <v>28</v>
      </c>
      <c r="L26" s="4">
        <v>358</v>
      </c>
      <c r="M26" s="4">
        <v>358</v>
      </c>
      <c r="N26" s="4" t="s">
        <v>83</v>
      </c>
      <c r="O26" s="4" t="s">
        <v>30</v>
      </c>
      <c r="P26" s="4" t="s">
        <v>31</v>
      </c>
      <c r="Q26" s="4">
        <v>0</v>
      </c>
      <c r="R26" s="8">
        <v>44360</v>
      </c>
      <c r="S26" s="5">
        <v>44376</v>
      </c>
      <c r="T26" s="4" t="s">
        <v>32</v>
      </c>
      <c r="U26" s="4">
        <v>358</v>
      </c>
      <c r="V26" s="4">
        <v>0</v>
      </c>
      <c r="W26" s="4">
        <v>0</v>
      </c>
      <c r="X26" s="4">
        <v>2155996</v>
      </c>
    </row>
    <row r="27" s="4" customFormat="1" spans="1:23">
      <c r="A27" s="4">
        <v>15549973502</v>
      </c>
      <c r="B27" s="4" t="s">
        <v>24</v>
      </c>
      <c r="C27" s="4" t="s">
        <v>25</v>
      </c>
      <c r="D27" s="4" t="s">
        <v>84</v>
      </c>
      <c r="E27" s="4" t="s">
        <v>85</v>
      </c>
      <c r="F27" s="5">
        <v>44360</v>
      </c>
      <c r="G27" s="5">
        <v>44361</v>
      </c>
      <c r="H27" s="4">
        <v>1</v>
      </c>
      <c r="I27" s="4">
        <v>1</v>
      </c>
      <c r="J27" s="4">
        <v>1</v>
      </c>
      <c r="K27" s="4" t="s">
        <v>28</v>
      </c>
      <c r="L27" s="4">
        <v>280</v>
      </c>
      <c r="M27" s="4">
        <v>280</v>
      </c>
      <c r="N27" s="4" t="s">
        <v>86</v>
      </c>
      <c r="O27" s="4" t="s">
        <v>30</v>
      </c>
      <c r="P27" s="4" t="s">
        <v>31</v>
      </c>
      <c r="Q27" s="4">
        <v>0</v>
      </c>
      <c r="R27" s="8">
        <v>44360</v>
      </c>
      <c r="S27" s="5">
        <v>44376</v>
      </c>
      <c r="T27" s="4" t="s">
        <v>32</v>
      </c>
      <c r="U27" s="4">
        <v>280</v>
      </c>
      <c r="V27" s="4">
        <v>0</v>
      </c>
      <c r="W27" s="4">
        <v>0</v>
      </c>
    </row>
    <row r="28" s="4" customFormat="1" spans="1:24">
      <c r="A28" s="4">
        <v>15550004608</v>
      </c>
      <c r="B28" s="4" t="s">
        <v>24</v>
      </c>
      <c r="C28" s="4" t="s">
        <v>25</v>
      </c>
      <c r="D28" s="4" t="s">
        <v>45</v>
      </c>
      <c r="E28" s="4" t="s">
        <v>87</v>
      </c>
      <c r="F28" s="5">
        <v>44360</v>
      </c>
      <c r="G28" s="5">
        <v>44361</v>
      </c>
      <c r="H28" s="4">
        <v>1</v>
      </c>
      <c r="I28" s="4">
        <v>1</v>
      </c>
      <c r="J28" s="4">
        <v>1</v>
      </c>
      <c r="K28" s="4" t="s">
        <v>28</v>
      </c>
      <c r="L28" s="4">
        <v>379</v>
      </c>
      <c r="M28" s="4">
        <v>379</v>
      </c>
      <c r="N28" s="4" t="s">
        <v>88</v>
      </c>
      <c r="O28" s="4" t="s">
        <v>30</v>
      </c>
      <c r="P28" s="4" t="s">
        <v>31</v>
      </c>
      <c r="Q28" s="4">
        <v>0</v>
      </c>
      <c r="R28" s="8">
        <v>44360</v>
      </c>
      <c r="S28" s="5">
        <v>44376</v>
      </c>
      <c r="T28" s="4" t="s">
        <v>32</v>
      </c>
      <c r="U28" s="4">
        <v>379</v>
      </c>
      <c r="V28" s="4">
        <v>0</v>
      </c>
      <c r="W28" s="4">
        <v>0</v>
      </c>
      <c r="X28" s="4">
        <v>2156098</v>
      </c>
    </row>
    <row r="29" s="4" customFormat="1" spans="1:24">
      <c r="A29" s="4">
        <v>15550025784</v>
      </c>
      <c r="B29" s="4" t="s">
        <v>24</v>
      </c>
      <c r="C29" s="4" t="s">
        <v>25</v>
      </c>
      <c r="D29" s="4" t="s">
        <v>45</v>
      </c>
      <c r="E29" s="4" t="s">
        <v>56</v>
      </c>
      <c r="F29" s="5">
        <v>44360</v>
      </c>
      <c r="G29" s="5">
        <v>44361</v>
      </c>
      <c r="H29" s="4">
        <v>1</v>
      </c>
      <c r="I29" s="4">
        <v>1</v>
      </c>
      <c r="J29" s="4">
        <v>1</v>
      </c>
      <c r="K29" s="4" t="s">
        <v>28</v>
      </c>
      <c r="L29" s="4">
        <v>358</v>
      </c>
      <c r="M29" s="4">
        <v>358</v>
      </c>
      <c r="N29" s="4" t="s">
        <v>89</v>
      </c>
      <c r="O29" s="4" t="s">
        <v>30</v>
      </c>
      <c r="P29" s="4" t="s">
        <v>31</v>
      </c>
      <c r="Q29" s="4">
        <v>0</v>
      </c>
      <c r="R29" s="8">
        <v>44360</v>
      </c>
      <c r="S29" s="5">
        <v>44376</v>
      </c>
      <c r="T29" s="4" t="s">
        <v>32</v>
      </c>
      <c r="U29" s="4">
        <v>358</v>
      </c>
      <c r="V29" s="4">
        <v>0</v>
      </c>
      <c r="W29" s="4">
        <v>0</v>
      </c>
      <c r="X29" s="4">
        <v>2156111</v>
      </c>
    </row>
    <row r="30" s="4" customFormat="1" spans="1:24">
      <c r="A30" s="4">
        <v>15550030071</v>
      </c>
      <c r="B30" s="4" t="s">
        <v>24</v>
      </c>
      <c r="C30" s="4" t="s">
        <v>25</v>
      </c>
      <c r="D30" s="4" t="s">
        <v>45</v>
      </c>
      <c r="E30" s="4" t="s">
        <v>56</v>
      </c>
      <c r="F30" s="5">
        <v>44360</v>
      </c>
      <c r="G30" s="5">
        <v>44361</v>
      </c>
      <c r="H30" s="4">
        <v>1</v>
      </c>
      <c r="I30" s="4">
        <v>1</v>
      </c>
      <c r="J30" s="4">
        <v>1</v>
      </c>
      <c r="K30" s="4" t="s">
        <v>28</v>
      </c>
      <c r="L30" s="4">
        <v>358</v>
      </c>
      <c r="M30" s="4">
        <v>358</v>
      </c>
      <c r="N30" s="4" t="s">
        <v>90</v>
      </c>
      <c r="O30" s="4" t="s">
        <v>30</v>
      </c>
      <c r="P30" s="4" t="s">
        <v>31</v>
      </c>
      <c r="Q30" s="4">
        <v>0</v>
      </c>
      <c r="R30" s="8">
        <v>44360</v>
      </c>
      <c r="S30" s="5">
        <v>44376</v>
      </c>
      <c r="T30" s="4" t="s">
        <v>32</v>
      </c>
      <c r="U30" s="4">
        <v>358</v>
      </c>
      <c r="V30" s="4">
        <v>0</v>
      </c>
      <c r="W30" s="4">
        <v>0</v>
      </c>
      <c r="X30" s="4">
        <v>2156117</v>
      </c>
    </row>
    <row r="31" s="4" customFormat="1" spans="1:23">
      <c r="A31" s="4">
        <v>15549973502</v>
      </c>
      <c r="B31" s="4" t="s">
        <v>24</v>
      </c>
      <c r="C31" s="4" t="s">
        <v>55</v>
      </c>
      <c r="D31" s="4" t="s">
        <v>84</v>
      </c>
      <c r="E31" s="4" t="s">
        <v>85</v>
      </c>
      <c r="F31" s="5">
        <v>44360</v>
      </c>
      <c r="G31" s="5">
        <v>44361</v>
      </c>
      <c r="H31" s="4">
        <v>1</v>
      </c>
      <c r="I31" s="4">
        <v>1</v>
      </c>
      <c r="J31" s="4">
        <v>1</v>
      </c>
      <c r="K31" s="4" t="s">
        <v>28</v>
      </c>
      <c r="L31" s="4">
        <v>-280</v>
      </c>
      <c r="M31" s="4">
        <v>-280</v>
      </c>
      <c r="N31" s="4" t="s">
        <v>86</v>
      </c>
      <c r="O31" s="4" t="s">
        <v>30</v>
      </c>
      <c r="P31" s="4" t="s">
        <v>31</v>
      </c>
      <c r="Q31" s="4">
        <v>0</v>
      </c>
      <c r="R31" s="8">
        <v>44360</v>
      </c>
      <c r="S31" s="5">
        <v>44376</v>
      </c>
      <c r="T31" s="4" t="s">
        <v>32</v>
      </c>
      <c r="U31" s="4">
        <v>-280</v>
      </c>
      <c r="V31" s="4">
        <v>0</v>
      </c>
      <c r="W31" s="4">
        <v>0</v>
      </c>
    </row>
    <row r="32" s="4" customFormat="1" spans="1:23">
      <c r="A32" s="4">
        <v>15550200220</v>
      </c>
      <c r="B32" s="4" t="s">
        <v>24</v>
      </c>
      <c r="C32" s="4" t="s">
        <v>25</v>
      </c>
      <c r="D32" s="4" t="s">
        <v>67</v>
      </c>
      <c r="E32" s="4" t="s">
        <v>91</v>
      </c>
      <c r="F32" s="5">
        <v>44360</v>
      </c>
      <c r="G32" s="5">
        <v>44361</v>
      </c>
      <c r="H32" s="4">
        <v>1</v>
      </c>
      <c r="I32" s="4">
        <v>1</v>
      </c>
      <c r="J32" s="4">
        <v>1</v>
      </c>
      <c r="K32" s="4" t="s">
        <v>28</v>
      </c>
      <c r="L32" s="4">
        <v>176</v>
      </c>
      <c r="M32" s="4">
        <v>176</v>
      </c>
      <c r="N32" s="4" t="s">
        <v>92</v>
      </c>
      <c r="O32" s="4" t="s">
        <v>30</v>
      </c>
      <c r="P32" s="4" t="s">
        <v>31</v>
      </c>
      <c r="Q32" s="4">
        <v>0</v>
      </c>
      <c r="R32" s="8">
        <v>44360</v>
      </c>
      <c r="S32" s="5">
        <v>44376</v>
      </c>
      <c r="T32" s="4" t="s">
        <v>32</v>
      </c>
      <c r="U32" s="4">
        <v>176</v>
      </c>
      <c r="V32" s="4">
        <v>0</v>
      </c>
      <c r="W32" s="4">
        <v>0</v>
      </c>
    </row>
    <row r="33" s="4" customFormat="1" spans="1:23">
      <c r="A33" s="4">
        <v>15550262667</v>
      </c>
      <c r="B33" s="4" t="s">
        <v>24</v>
      </c>
      <c r="C33" s="4" t="s">
        <v>25</v>
      </c>
      <c r="D33" s="4" t="s">
        <v>93</v>
      </c>
      <c r="E33" s="4" t="s">
        <v>94</v>
      </c>
      <c r="F33" s="5">
        <v>44360</v>
      </c>
      <c r="G33" s="5">
        <v>44361</v>
      </c>
      <c r="H33" s="4">
        <v>2</v>
      </c>
      <c r="I33" s="4">
        <v>1</v>
      </c>
      <c r="J33" s="4">
        <v>2</v>
      </c>
      <c r="K33" s="4" t="s">
        <v>28</v>
      </c>
      <c r="L33" s="4">
        <v>480</v>
      </c>
      <c r="M33" s="4">
        <v>480</v>
      </c>
      <c r="N33" s="4" t="s">
        <v>95</v>
      </c>
      <c r="O33" s="4" t="s">
        <v>30</v>
      </c>
      <c r="P33" s="4" t="s">
        <v>31</v>
      </c>
      <c r="Q33" s="4">
        <v>0</v>
      </c>
      <c r="R33" s="8">
        <v>44360</v>
      </c>
      <c r="S33" s="5">
        <v>44376</v>
      </c>
      <c r="T33" s="4" t="s">
        <v>32</v>
      </c>
      <c r="U33" s="4">
        <v>480</v>
      </c>
      <c r="V33" s="4">
        <v>0</v>
      </c>
      <c r="W33" s="4">
        <v>0</v>
      </c>
    </row>
    <row r="34" s="4" customFormat="1" spans="1:23">
      <c r="A34" s="4">
        <v>15550264318</v>
      </c>
      <c r="B34" s="4" t="s">
        <v>24</v>
      </c>
      <c r="C34" s="4" t="s">
        <v>25</v>
      </c>
      <c r="D34" s="4" t="s">
        <v>93</v>
      </c>
      <c r="E34" s="4" t="s">
        <v>96</v>
      </c>
      <c r="F34" s="5">
        <v>44360</v>
      </c>
      <c r="G34" s="5">
        <v>44361</v>
      </c>
      <c r="H34" s="4">
        <v>2</v>
      </c>
      <c r="I34" s="4">
        <v>1</v>
      </c>
      <c r="J34" s="4">
        <v>2</v>
      </c>
      <c r="K34" s="4" t="s">
        <v>28</v>
      </c>
      <c r="L34" s="4">
        <v>540</v>
      </c>
      <c r="M34" s="4">
        <v>540</v>
      </c>
      <c r="N34" s="4" t="s">
        <v>97</v>
      </c>
      <c r="O34" s="4" t="s">
        <v>30</v>
      </c>
      <c r="P34" s="4" t="s">
        <v>31</v>
      </c>
      <c r="Q34" s="4">
        <v>0</v>
      </c>
      <c r="R34" s="8">
        <v>44360</v>
      </c>
      <c r="S34" s="5">
        <v>44376</v>
      </c>
      <c r="T34" s="4" t="s">
        <v>32</v>
      </c>
      <c r="U34" s="4">
        <v>540</v>
      </c>
      <c r="V34" s="4">
        <v>0</v>
      </c>
      <c r="W34" s="4">
        <v>0</v>
      </c>
    </row>
    <row r="35" s="4" customFormat="1" spans="1:23">
      <c r="A35" s="4">
        <v>15550262667</v>
      </c>
      <c r="B35" s="4" t="s">
        <v>24</v>
      </c>
      <c r="C35" s="4" t="s">
        <v>55</v>
      </c>
      <c r="D35" s="4" t="s">
        <v>93</v>
      </c>
      <c r="E35" s="4" t="s">
        <v>94</v>
      </c>
      <c r="F35" s="5">
        <v>44360</v>
      </c>
      <c r="G35" s="5">
        <v>44361</v>
      </c>
      <c r="H35" s="4">
        <v>2</v>
      </c>
      <c r="I35" s="4">
        <v>1</v>
      </c>
      <c r="J35" s="4">
        <v>2</v>
      </c>
      <c r="K35" s="4" t="s">
        <v>28</v>
      </c>
      <c r="L35" s="4">
        <v>-480</v>
      </c>
      <c r="M35" s="4">
        <v>-480</v>
      </c>
      <c r="N35" s="4" t="s">
        <v>95</v>
      </c>
      <c r="O35" s="4" t="s">
        <v>30</v>
      </c>
      <c r="P35" s="4" t="s">
        <v>31</v>
      </c>
      <c r="Q35" s="4">
        <v>0</v>
      </c>
      <c r="R35" s="8">
        <v>44360</v>
      </c>
      <c r="S35" s="5">
        <v>44376</v>
      </c>
      <c r="T35" s="4" t="s">
        <v>32</v>
      </c>
      <c r="U35" s="4">
        <v>-480</v>
      </c>
      <c r="V35" s="4">
        <v>0</v>
      </c>
      <c r="W35" s="4">
        <v>0</v>
      </c>
    </row>
    <row r="36" s="4" customFormat="1" spans="1:23">
      <c r="A36" s="4">
        <v>15550264318</v>
      </c>
      <c r="B36" s="4" t="s">
        <v>24</v>
      </c>
      <c r="C36" s="4" t="s">
        <v>55</v>
      </c>
      <c r="D36" s="4" t="s">
        <v>93</v>
      </c>
      <c r="E36" s="4" t="s">
        <v>96</v>
      </c>
      <c r="F36" s="5">
        <v>44360</v>
      </c>
      <c r="G36" s="5">
        <v>44361</v>
      </c>
      <c r="H36" s="4">
        <v>2</v>
      </c>
      <c r="I36" s="4">
        <v>1</v>
      </c>
      <c r="J36" s="4">
        <v>2</v>
      </c>
      <c r="K36" s="4" t="s">
        <v>28</v>
      </c>
      <c r="L36" s="4">
        <v>-540</v>
      </c>
      <c r="M36" s="4">
        <v>-540</v>
      </c>
      <c r="N36" s="4" t="s">
        <v>97</v>
      </c>
      <c r="O36" s="4" t="s">
        <v>30</v>
      </c>
      <c r="P36" s="4" t="s">
        <v>31</v>
      </c>
      <c r="Q36" s="4">
        <v>0</v>
      </c>
      <c r="R36" s="8">
        <v>44360</v>
      </c>
      <c r="S36" s="5">
        <v>44376</v>
      </c>
      <c r="T36" s="4" t="s">
        <v>32</v>
      </c>
      <c r="U36" s="4">
        <v>-540</v>
      </c>
      <c r="V36" s="4">
        <v>0</v>
      </c>
      <c r="W36" s="4">
        <v>0</v>
      </c>
    </row>
    <row r="37" s="4" customFormat="1" spans="1:23">
      <c r="A37" s="4">
        <v>15550391224</v>
      </c>
      <c r="B37" s="4" t="s">
        <v>24</v>
      </c>
      <c r="C37" s="4" t="s">
        <v>25</v>
      </c>
      <c r="D37" s="4" t="s">
        <v>98</v>
      </c>
      <c r="E37" s="4" t="s">
        <v>99</v>
      </c>
      <c r="F37" s="5">
        <v>44360</v>
      </c>
      <c r="G37" s="5">
        <v>44361</v>
      </c>
      <c r="H37" s="4">
        <v>1</v>
      </c>
      <c r="I37" s="4">
        <v>1</v>
      </c>
      <c r="J37" s="4">
        <v>1</v>
      </c>
      <c r="K37" s="4" t="s">
        <v>28</v>
      </c>
      <c r="L37" s="4">
        <v>174.73</v>
      </c>
      <c r="M37" s="4">
        <v>174.73</v>
      </c>
      <c r="N37" s="4" t="s">
        <v>100</v>
      </c>
      <c r="O37" s="4" t="s">
        <v>30</v>
      </c>
      <c r="P37" s="4" t="s">
        <v>31</v>
      </c>
      <c r="Q37" s="4">
        <v>0</v>
      </c>
      <c r="R37" s="8">
        <v>44360</v>
      </c>
      <c r="S37" s="5">
        <v>44376</v>
      </c>
      <c r="T37" s="4" t="s">
        <v>32</v>
      </c>
      <c r="U37" s="4">
        <v>174.73</v>
      </c>
      <c r="V37" s="4">
        <v>0</v>
      </c>
      <c r="W37" s="4">
        <v>0</v>
      </c>
    </row>
    <row r="38" s="4" customFormat="1" spans="1:24">
      <c r="A38" s="4">
        <v>15550462769</v>
      </c>
      <c r="B38" s="4" t="s">
        <v>24</v>
      </c>
      <c r="C38" s="4" t="s">
        <v>25</v>
      </c>
      <c r="D38" s="4" t="s">
        <v>101</v>
      </c>
      <c r="E38" s="4" t="s">
        <v>102</v>
      </c>
      <c r="F38" s="5">
        <v>44360</v>
      </c>
      <c r="G38" s="5">
        <v>44361</v>
      </c>
      <c r="H38" s="4">
        <v>1</v>
      </c>
      <c r="I38" s="4">
        <v>1</v>
      </c>
      <c r="J38" s="4">
        <v>1</v>
      </c>
      <c r="K38" s="4" t="s">
        <v>28</v>
      </c>
      <c r="L38" s="4">
        <v>536.76</v>
      </c>
      <c r="M38" s="4">
        <v>536.76</v>
      </c>
      <c r="N38" s="4" t="s">
        <v>103</v>
      </c>
      <c r="O38" s="4" t="s">
        <v>30</v>
      </c>
      <c r="P38" s="4" t="s">
        <v>31</v>
      </c>
      <c r="Q38" s="4">
        <v>0</v>
      </c>
      <c r="R38" s="8">
        <v>44360</v>
      </c>
      <c r="S38" s="5">
        <v>44376</v>
      </c>
      <c r="T38" s="4" t="s">
        <v>32</v>
      </c>
      <c r="U38" s="4">
        <v>536.76</v>
      </c>
      <c r="V38" s="4">
        <v>0</v>
      </c>
      <c r="W38" s="4">
        <v>0</v>
      </c>
      <c r="X38" s="4">
        <v>2156532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8" workbookViewId="0">
      <selection activeCell="D42" sqref="D42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4">
        <v>15333199706</v>
      </c>
      <c r="B2" s="5">
        <v>44359</v>
      </c>
      <c r="C2" s="5">
        <v>44361</v>
      </c>
      <c r="D2" s="4">
        <v>1340</v>
      </c>
      <c r="E2" s="4" t="str">
        <f>VLOOKUP(A2,HOP!A:L,12,0)</f>
        <v>1340.00</v>
      </c>
      <c r="F2" s="4" t="str">
        <f>VLOOKUP(A2,HOP!A:C,3,0)</f>
        <v>2138231</v>
      </c>
      <c r="G2" s="4">
        <f>D2-E2</f>
        <v>0</v>
      </c>
      <c r="H2" s="4" t="str">
        <f>$H$1&amp;F2</f>
        <v>，2138231</v>
      </c>
      <c r="I2" s="4" t="str">
        <f>VLOOKUP(A2,HOP!A:T,20,0)</f>
        <v>直采</v>
      </c>
    </row>
    <row r="3" s="4" customFormat="1" spans="1:9">
      <c r="A3" s="4">
        <v>15338114191</v>
      </c>
      <c r="B3" s="5">
        <v>44360</v>
      </c>
      <c r="C3" s="5">
        <v>44361</v>
      </c>
      <c r="D3" s="4">
        <v>370.34</v>
      </c>
      <c r="E3" s="4" t="str">
        <f>VLOOKUP(A3,HOP!A:L,12,0)</f>
        <v>370.34</v>
      </c>
      <c r="F3" s="4" t="str">
        <f>VLOOKUP(A3,HOP!A:C,3,0)</f>
        <v>2144365</v>
      </c>
      <c r="G3" s="4">
        <f>D3-E3</f>
        <v>0</v>
      </c>
      <c r="H3" s="4" t="str">
        <f>$H$1&amp;F3</f>
        <v>，2144365</v>
      </c>
      <c r="I3" s="4" t="str">
        <f>VLOOKUP(A3,HOP!A:T,20,0)</f>
        <v>直连</v>
      </c>
    </row>
    <row r="4" s="4" customFormat="1" hidden="1" spans="1:9">
      <c r="A4" s="4">
        <v>15535583872</v>
      </c>
      <c r="B4" s="5">
        <v>44359</v>
      </c>
      <c r="C4" s="5">
        <v>44361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15542166969</v>
      </c>
      <c r="B5" s="5">
        <v>44360</v>
      </c>
      <c r="C5" s="5">
        <v>44361</v>
      </c>
      <c r="D5" s="4">
        <v>1490</v>
      </c>
      <c r="E5" s="4" t="str">
        <f>VLOOKUP(A5,HOP!A:L,12,0)</f>
        <v>1490.00</v>
      </c>
      <c r="F5" s="4" t="str">
        <f>VLOOKUP(A5,HOP!A:C,3,0)</f>
        <v>2149507</v>
      </c>
      <c r="G5" s="4">
        <f>D5-E5</f>
        <v>0</v>
      </c>
      <c r="H5" s="4" t="str">
        <f>$H$1&amp;F5</f>
        <v>，2149507</v>
      </c>
      <c r="I5" s="4" t="str">
        <f>VLOOKUP(A5,HOP!A:T,20,0)</f>
        <v>直采</v>
      </c>
    </row>
    <row r="6" s="4" customFormat="1" spans="1:9">
      <c r="A6" s="4">
        <v>15543164155</v>
      </c>
      <c r="B6" s="5">
        <v>44359</v>
      </c>
      <c r="C6" s="5">
        <v>44361</v>
      </c>
      <c r="D6" s="4">
        <v>4490</v>
      </c>
      <c r="E6" s="4" t="str">
        <f>VLOOKUP(A6,HOP!A:L,12,0)</f>
        <v>4490.00</v>
      </c>
      <c r="F6" s="4" t="str">
        <f>VLOOKUP(A6,HOP!A:C,3,0)</f>
        <v>2150126</v>
      </c>
      <c r="G6" s="4">
        <f>D6-E6</f>
        <v>0</v>
      </c>
      <c r="H6" s="4" t="str">
        <f>$H$1&amp;F6</f>
        <v>，2150126</v>
      </c>
      <c r="I6" s="4" t="str">
        <f>VLOOKUP(A6,HOP!A:T,20,0)</f>
        <v>直采</v>
      </c>
    </row>
    <row r="7" s="4" customFormat="1" spans="1:9">
      <c r="A7" s="4">
        <v>15545311990</v>
      </c>
      <c r="B7" s="5">
        <v>44359</v>
      </c>
      <c r="C7" s="5">
        <v>44361</v>
      </c>
      <c r="D7" s="4">
        <v>716</v>
      </c>
      <c r="E7" s="4" t="str">
        <f>VLOOKUP(A7,HOP!A:L,12,0)</f>
        <v>716.00</v>
      </c>
      <c r="F7" s="4" t="str">
        <f>VLOOKUP(A7,HOP!A:C,3,0)</f>
        <v>2151466</v>
      </c>
      <c r="G7" s="4">
        <f>D7-E7</f>
        <v>0</v>
      </c>
      <c r="H7" s="4" t="str">
        <f>$H$1&amp;F7</f>
        <v>，2151466</v>
      </c>
      <c r="I7" s="4" t="str">
        <f>VLOOKUP(A7,HOP!A:T,20,0)</f>
        <v>直采</v>
      </c>
    </row>
    <row r="8" s="4" customFormat="1" spans="1:9">
      <c r="A8" s="4">
        <v>15545727944</v>
      </c>
      <c r="B8" s="5">
        <v>44360</v>
      </c>
      <c r="C8" s="5">
        <v>44361</v>
      </c>
      <c r="D8" s="4">
        <v>2250</v>
      </c>
      <c r="E8" s="4" t="str">
        <f>VLOOKUP(A8,HOP!A:L,12,0)</f>
        <v>2250.00</v>
      </c>
      <c r="F8" s="4" t="str">
        <f>VLOOKUP(A8,HOP!A:C,3,0)</f>
        <v>2151833</v>
      </c>
      <c r="G8" s="4">
        <f>D8-E8</f>
        <v>0</v>
      </c>
      <c r="H8" s="4" t="str">
        <f>$H$1&amp;F8</f>
        <v>，2151833</v>
      </c>
      <c r="I8" s="4" t="str">
        <f>VLOOKUP(A8,HOP!A:T,20,0)</f>
        <v>直采</v>
      </c>
    </row>
    <row r="9" s="4" customFormat="1" spans="1:9">
      <c r="A9" s="4">
        <v>15546158897</v>
      </c>
      <c r="B9" s="5">
        <v>44359</v>
      </c>
      <c r="C9" s="5">
        <v>44361</v>
      </c>
      <c r="D9" s="4">
        <v>2196</v>
      </c>
      <c r="E9" s="4" t="str">
        <f>VLOOKUP(A9,HOP!A:L,12,0)</f>
        <v>2196.00</v>
      </c>
      <c r="F9" s="4" t="str">
        <f>VLOOKUP(A9,HOP!A:C,3,0)</f>
        <v>2152348</v>
      </c>
      <c r="G9" s="4">
        <f>D9-E9</f>
        <v>0</v>
      </c>
      <c r="H9" s="4" t="str">
        <f>$H$1&amp;F9</f>
        <v>，2152348</v>
      </c>
      <c r="I9" s="4" t="str">
        <f>VLOOKUP(A9,HOP!A:T,20,0)</f>
        <v>直采</v>
      </c>
    </row>
    <row r="10" s="4" customFormat="1" spans="1:9">
      <c r="A10" s="4">
        <v>15546726157</v>
      </c>
      <c r="B10" s="5">
        <v>44359</v>
      </c>
      <c r="C10" s="5">
        <v>44361</v>
      </c>
      <c r="D10" s="4">
        <v>2196</v>
      </c>
      <c r="E10" s="4" t="str">
        <f>VLOOKUP(A10,HOP!A:L,12,0)</f>
        <v>2196.00</v>
      </c>
      <c r="F10" s="4" t="str">
        <f>VLOOKUP(A10,HOP!A:C,3,0)</f>
        <v>2153004</v>
      </c>
      <c r="G10" s="4">
        <f>D10-E10</f>
        <v>0</v>
      </c>
      <c r="H10" s="4" t="str">
        <f>$H$1&amp;F10</f>
        <v>，2153004</v>
      </c>
      <c r="I10" s="4" t="str">
        <f>VLOOKUP(A10,HOP!A:T,20,0)</f>
        <v>直采</v>
      </c>
    </row>
    <row r="11" s="4" customFormat="1" spans="1:9">
      <c r="A11" s="4">
        <v>15546130893</v>
      </c>
      <c r="B11" s="5">
        <v>44359</v>
      </c>
      <c r="C11" s="5">
        <v>44361</v>
      </c>
      <c r="D11" s="4">
        <v>710</v>
      </c>
      <c r="E11" s="4" t="str">
        <f>VLOOKUP(A11,HOP!A:L,12,0)</f>
        <v>710.00</v>
      </c>
      <c r="F11" s="4" t="str">
        <f>VLOOKUP(A11,HOP!A:C,3,0)</f>
        <v>2152323</v>
      </c>
      <c r="G11" s="4">
        <f>D11-E11</f>
        <v>0</v>
      </c>
      <c r="H11" s="4" t="str">
        <f>$H$1&amp;F11</f>
        <v>，2152323</v>
      </c>
      <c r="I11" s="4" t="str">
        <f>VLOOKUP(A11,HOP!A:T,20,0)</f>
        <v>直采</v>
      </c>
    </row>
    <row r="12" s="4" customFormat="1" spans="1:9">
      <c r="A12" s="4">
        <v>15548236707</v>
      </c>
      <c r="B12" s="5">
        <v>44359</v>
      </c>
      <c r="C12" s="5">
        <v>44361</v>
      </c>
      <c r="D12" s="4">
        <v>900</v>
      </c>
      <c r="E12" s="4" t="str">
        <f>VLOOKUP(A12,HOP!A:L,12,0)</f>
        <v>900.00</v>
      </c>
      <c r="F12" s="4" t="str">
        <f>VLOOKUP(A12,HOP!A:C,3,0)</f>
        <v>2154573</v>
      </c>
      <c r="G12" s="4">
        <f>D12-E12</f>
        <v>0</v>
      </c>
      <c r="H12" s="4" t="str">
        <f>$H$1&amp;F12</f>
        <v>，2154573</v>
      </c>
      <c r="I12" s="4" t="str">
        <f>VLOOKUP(A12,HOP!A:T,20,0)</f>
        <v>直采</v>
      </c>
    </row>
    <row r="13" s="4" customFormat="1" spans="1:9">
      <c r="A13" s="4">
        <v>15548569164</v>
      </c>
      <c r="B13" s="5">
        <v>44359</v>
      </c>
      <c r="C13" s="5">
        <v>44361</v>
      </c>
      <c r="D13" s="4">
        <v>381.3</v>
      </c>
      <c r="E13" s="4" t="str">
        <f>VLOOKUP(A13,HOP!A:L,12,0)</f>
        <v>381.30</v>
      </c>
      <c r="F13" s="4" t="str">
        <f>VLOOKUP(A13,HOP!A:C,3,0)</f>
        <v>2154886</v>
      </c>
      <c r="G13" s="4">
        <f>D13-E13</f>
        <v>0</v>
      </c>
      <c r="H13" s="4" t="str">
        <f>$H$1&amp;F13</f>
        <v>，2154886</v>
      </c>
      <c r="I13" s="4" t="str">
        <f>VLOOKUP(A13,HOP!A:T,20,0)</f>
        <v>直连</v>
      </c>
    </row>
    <row r="14" s="4" customFormat="1" spans="1:9">
      <c r="A14" s="4">
        <v>15548959187</v>
      </c>
      <c r="B14" s="5">
        <v>44360</v>
      </c>
      <c r="C14" s="5">
        <v>44361</v>
      </c>
      <c r="D14" s="4">
        <v>143.89</v>
      </c>
      <c r="E14" s="4" t="str">
        <f>VLOOKUP(A14,HOP!A:L,12,0)</f>
        <v>143.89</v>
      </c>
      <c r="F14" s="4" t="str">
        <f>VLOOKUP(A14,HOP!A:C,3,0)</f>
        <v>2155249</v>
      </c>
      <c r="G14" s="4">
        <f>D14-E14</f>
        <v>0</v>
      </c>
      <c r="H14" s="4" t="str">
        <f>$H$1&amp;F14</f>
        <v>，2155249</v>
      </c>
      <c r="I14" s="4" t="str">
        <f>VLOOKUP(A14,HOP!A:T,20,0)</f>
        <v>直连</v>
      </c>
    </row>
    <row r="15" s="4" customFormat="1" spans="1:9">
      <c r="A15" s="4">
        <v>15549113067</v>
      </c>
      <c r="B15" s="5">
        <v>44360</v>
      </c>
      <c r="C15" s="5">
        <v>44361</v>
      </c>
      <c r="D15" s="4">
        <v>1386.76</v>
      </c>
      <c r="E15" s="4" t="str">
        <f>VLOOKUP(A15,HOP!A:L,12,0)</f>
        <v>1386.76</v>
      </c>
      <c r="F15" s="4" t="str">
        <f>VLOOKUP(A15,HOP!A:C,3,0)</f>
        <v>2155353</v>
      </c>
      <c r="G15" s="4">
        <f>D15-E15</f>
        <v>0</v>
      </c>
      <c r="H15" s="4" t="str">
        <f>$H$1&amp;F15</f>
        <v>，2155353</v>
      </c>
      <c r="I15" s="4" t="str">
        <f>VLOOKUP(A15,HOP!A:T,20,0)</f>
        <v>直连</v>
      </c>
    </row>
    <row r="16" s="4" customFormat="1" spans="1:9">
      <c r="A16" s="4">
        <v>15549162096</v>
      </c>
      <c r="B16" s="5">
        <v>44360</v>
      </c>
      <c r="C16" s="5">
        <v>44361</v>
      </c>
      <c r="D16" s="4">
        <v>170</v>
      </c>
      <c r="E16" s="4" t="str">
        <f>VLOOKUP(A16,HOP!A:L,12,0)</f>
        <v>170.00</v>
      </c>
      <c r="F16" s="4" t="str">
        <f>VLOOKUP(A16,HOP!A:C,3,0)</f>
        <v>2155380</v>
      </c>
      <c r="G16" s="4">
        <f>D16-E16</f>
        <v>0</v>
      </c>
      <c r="H16" s="4" t="str">
        <f>$H$1&amp;F16</f>
        <v>，2155380</v>
      </c>
      <c r="I16" s="4" t="str">
        <f>VLOOKUP(A16,HOP!A:T,20,0)</f>
        <v>直采</v>
      </c>
    </row>
    <row r="17" s="4" customFormat="1" hidden="1" spans="1:9">
      <c r="A17" s="4">
        <v>15549482264</v>
      </c>
      <c r="B17" s="5">
        <v>44360</v>
      </c>
      <c r="C17" s="5">
        <v>44361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spans="1:9">
      <c r="A18" s="4">
        <v>15549659486</v>
      </c>
      <c r="B18" s="5">
        <v>44360</v>
      </c>
      <c r="C18" s="5">
        <v>44361</v>
      </c>
      <c r="D18" s="4">
        <v>270</v>
      </c>
      <c r="E18" s="4" t="str">
        <f>VLOOKUP(A18,HOP!A:L,12,0)</f>
        <v>270.00</v>
      </c>
      <c r="F18" s="4" t="str">
        <f>VLOOKUP(A18,HOP!A:C,3,0)</f>
        <v>2155765</v>
      </c>
      <c r="G18" s="4">
        <f t="shared" ref="G18:G36" si="0">D18-E18</f>
        <v>0</v>
      </c>
      <c r="H18" s="4" t="str">
        <f t="shared" ref="H18:H36" si="1">$H$1&amp;F18</f>
        <v>，2155765</v>
      </c>
      <c r="I18" s="4" t="str">
        <f>VLOOKUP(A18,HOP!A:T,20,0)</f>
        <v>Saas酒店</v>
      </c>
    </row>
    <row r="19" s="4" customFormat="1" spans="1:9">
      <c r="A19" s="4">
        <v>15549675858</v>
      </c>
      <c r="B19" s="5">
        <v>44360</v>
      </c>
      <c r="C19" s="5">
        <v>44361</v>
      </c>
      <c r="D19" s="4">
        <v>1208.58</v>
      </c>
      <c r="E19" s="4" t="str">
        <f>VLOOKUP(A19,HOP!A:L,12,0)</f>
        <v>1208.58</v>
      </c>
      <c r="F19" s="4" t="str">
        <f>VLOOKUP(A19,HOP!A:C,3,0)</f>
        <v>2155781</v>
      </c>
      <c r="G19" s="4">
        <f t="shared" si="0"/>
        <v>0</v>
      </c>
      <c r="H19" s="4" t="str">
        <f t="shared" si="1"/>
        <v>，2155781</v>
      </c>
      <c r="I19" s="4" t="str">
        <f>VLOOKUP(A19,HOP!A:T,20,0)</f>
        <v>直连</v>
      </c>
    </row>
    <row r="20" s="4" customFormat="1" spans="1:9">
      <c r="A20" s="4">
        <v>15549684566</v>
      </c>
      <c r="B20" s="5">
        <v>44360</v>
      </c>
      <c r="C20" s="5">
        <v>44361</v>
      </c>
      <c r="D20" s="4">
        <v>340</v>
      </c>
      <c r="E20" s="4" t="str">
        <f>VLOOKUP(A20,HOP!A:L,12,0)</f>
        <v>340.00</v>
      </c>
      <c r="F20" s="4" t="str">
        <f>VLOOKUP(A20,HOP!A:C,3,0)</f>
        <v>2155789</v>
      </c>
      <c r="G20" s="4">
        <f t="shared" si="0"/>
        <v>0</v>
      </c>
      <c r="H20" s="4" t="str">
        <f t="shared" si="1"/>
        <v>，2155789</v>
      </c>
      <c r="I20" s="4" t="str">
        <f>VLOOKUP(A20,HOP!A:T,20,0)</f>
        <v>直采</v>
      </c>
    </row>
    <row r="21" s="4" customFormat="1" spans="1:9">
      <c r="A21" s="4">
        <v>15549729517</v>
      </c>
      <c r="B21" s="5">
        <v>44360</v>
      </c>
      <c r="C21" s="5">
        <v>44361</v>
      </c>
      <c r="D21" s="4">
        <v>604.29</v>
      </c>
      <c r="E21" s="4" t="str">
        <f>VLOOKUP(A21,HOP!A:L,12,0)</f>
        <v>604.29</v>
      </c>
      <c r="F21" s="4" t="str">
        <f>VLOOKUP(A21,HOP!A:C,3,0)</f>
        <v>2155840</v>
      </c>
      <c r="G21" s="4">
        <f t="shared" si="0"/>
        <v>0</v>
      </c>
      <c r="H21" s="4" t="str">
        <f t="shared" si="1"/>
        <v>，2155840</v>
      </c>
      <c r="I21" s="4" t="str">
        <f>VLOOKUP(A21,HOP!A:T,20,0)</f>
        <v>直连</v>
      </c>
    </row>
    <row r="22" s="4" customFormat="1" spans="1:9">
      <c r="A22" s="4">
        <v>15549770432</v>
      </c>
      <c r="B22" s="5">
        <v>44360</v>
      </c>
      <c r="C22" s="5">
        <v>44361</v>
      </c>
      <c r="D22" s="4">
        <v>200</v>
      </c>
      <c r="E22" s="4" t="str">
        <f>VLOOKUP(A22,HOP!A:L,12,0)</f>
        <v>200.00</v>
      </c>
      <c r="F22" s="4" t="str">
        <f>VLOOKUP(A22,HOP!A:C,3,0)</f>
        <v>2155874</v>
      </c>
      <c r="G22" s="4">
        <f t="shared" si="0"/>
        <v>0</v>
      </c>
      <c r="H22" s="4" t="str">
        <f t="shared" si="1"/>
        <v>，2155874</v>
      </c>
      <c r="I22" s="4" t="str">
        <f>VLOOKUP(A22,HOP!A:T,20,0)</f>
        <v>直采</v>
      </c>
    </row>
    <row r="23" s="4" customFormat="1" spans="1:9">
      <c r="A23" s="4">
        <v>15549867952</v>
      </c>
      <c r="B23" s="5">
        <v>44360</v>
      </c>
      <c r="C23" s="5">
        <v>44361</v>
      </c>
      <c r="D23" s="4">
        <v>693.38</v>
      </c>
      <c r="E23" s="4" t="str">
        <f>VLOOKUP(A23,HOP!A:L,12,0)</f>
        <v>693.38</v>
      </c>
      <c r="F23" s="4" t="str">
        <f>VLOOKUP(A23,HOP!A:C,3,0)</f>
        <v>2155958</v>
      </c>
      <c r="G23" s="4">
        <f t="shared" si="0"/>
        <v>0</v>
      </c>
      <c r="H23" s="4" t="str">
        <f t="shared" si="1"/>
        <v>，2155958</v>
      </c>
      <c r="I23" s="4" t="str">
        <f>VLOOKUP(A23,HOP!A:T,20,0)</f>
        <v>直连</v>
      </c>
    </row>
    <row r="24" s="4" customFormat="1" spans="1:9">
      <c r="A24" s="4">
        <v>15549896063</v>
      </c>
      <c r="B24" s="5">
        <v>44360</v>
      </c>
      <c r="C24" s="5">
        <v>44361</v>
      </c>
      <c r="D24" s="4">
        <v>358</v>
      </c>
      <c r="E24" s="4" t="str">
        <f>VLOOKUP(A24,HOP!A:L,12,0)</f>
        <v>358.00</v>
      </c>
      <c r="F24" s="4" t="str">
        <f>VLOOKUP(A24,HOP!A:C,3,0)</f>
        <v>2155996</v>
      </c>
      <c r="G24" s="4">
        <f t="shared" si="0"/>
        <v>0</v>
      </c>
      <c r="H24" s="4" t="str">
        <f t="shared" si="1"/>
        <v>，2155996</v>
      </c>
      <c r="I24" s="4" t="str">
        <f>VLOOKUP(A24,HOP!A:T,20,0)</f>
        <v>直采</v>
      </c>
    </row>
    <row r="25" s="4" customFormat="1" hidden="1" spans="1:9">
      <c r="A25" s="4">
        <v>15549973502</v>
      </c>
      <c r="B25" s="5">
        <v>44360</v>
      </c>
      <c r="C25" s="5">
        <v>44361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15550004608</v>
      </c>
      <c r="B26" s="5">
        <v>44360</v>
      </c>
      <c r="C26" s="5">
        <v>44361</v>
      </c>
      <c r="D26" s="4">
        <v>379</v>
      </c>
      <c r="E26" s="4" t="str">
        <f>VLOOKUP(A26,HOP!A:L,12,0)</f>
        <v>379.00</v>
      </c>
      <c r="F26" s="4" t="str">
        <f>VLOOKUP(A26,HOP!A:C,3,0)</f>
        <v>2156098</v>
      </c>
      <c r="G26" s="4">
        <f t="shared" si="0"/>
        <v>0</v>
      </c>
      <c r="H26" s="4" t="str">
        <f t="shared" si="1"/>
        <v>，2156098</v>
      </c>
      <c r="I26" s="4" t="str">
        <f>VLOOKUP(A26,HOP!A:T,20,0)</f>
        <v>直采</v>
      </c>
    </row>
    <row r="27" s="4" customFormat="1" spans="1:9">
      <c r="A27" s="4">
        <v>15550025784</v>
      </c>
      <c r="B27" s="5">
        <v>44360</v>
      </c>
      <c r="C27" s="5">
        <v>44361</v>
      </c>
      <c r="D27" s="4">
        <v>358</v>
      </c>
      <c r="E27" s="4" t="str">
        <f>VLOOKUP(A27,HOP!A:L,12,0)</f>
        <v>358.00</v>
      </c>
      <c r="F27" s="4" t="str">
        <f>VLOOKUP(A27,HOP!A:C,3,0)</f>
        <v>2156111</v>
      </c>
      <c r="G27" s="4">
        <f t="shared" si="0"/>
        <v>0</v>
      </c>
      <c r="H27" s="4" t="str">
        <f t="shared" si="1"/>
        <v>，2156111</v>
      </c>
      <c r="I27" s="4" t="str">
        <f>VLOOKUP(A27,HOP!A:T,20,0)</f>
        <v>直采</v>
      </c>
    </row>
    <row r="28" s="4" customFormat="1" spans="1:9">
      <c r="A28" s="4">
        <v>15550030071</v>
      </c>
      <c r="B28" s="5">
        <v>44360</v>
      </c>
      <c r="C28" s="5">
        <v>44361</v>
      </c>
      <c r="D28" s="4">
        <v>358</v>
      </c>
      <c r="E28" s="4" t="str">
        <f>VLOOKUP(A28,HOP!A:L,12,0)</f>
        <v>358.00</v>
      </c>
      <c r="F28" s="4" t="str">
        <f>VLOOKUP(A28,HOP!A:C,3,0)</f>
        <v>2156117</v>
      </c>
      <c r="G28" s="4">
        <f t="shared" si="0"/>
        <v>0</v>
      </c>
      <c r="H28" s="4" t="str">
        <f t="shared" si="1"/>
        <v>，2156117</v>
      </c>
      <c r="I28" s="4" t="str">
        <f>VLOOKUP(A28,HOP!A:T,20,0)</f>
        <v>直采</v>
      </c>
    </row>
    <row r="29" s="4" customFormat="1" spans="1:9">
      <c r="A29" s="4">
        <v>15550200220</v>
      </c>
      <c r="B29" s="5">
        <v>44360</v>
      </c>
      <c r="C29" s="5">
        <v>44361</v>
      </c>
      <c r="D29" s="4">
        <v>176</v>
      </c>
      <c r="E29" s="4" t="str">
        <f>VLOOKUP(A29,HOP!A:L,12,0)</f>
        <v>176.00</v>
      </c>
      <c r="F29" s="4" t="str">
        <f>VLOOKUP(A29,HOP!A:C,3,0)</f>
        <v>2156278</v>
      </c>
      <c r="G29" s="4">
        <f>D29-E29</f>
        <v>0</v>
      </c>
      <c r="H29" s="4" t="str">
        <f>$H$1&amp;F29</f>
        <v>，2156278</v>
      </c>
      <c r="I29" s="4" t="str">
        <f>VLOOKUP(A29,HOP!A:T,20,0)</f>
        <v>直采</v>
      </c>
    </row>
    <row r="30" s="4" customFormat="1" hidden="1" spans="1:9">
      <c r="A30" s="4">
        <v>15550262667</v>
      </c>
      <c r="B30" s="5">
        <v>44360</v>
      </c>
      <c r="C30" s="5">
        <v>44361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hidden="1" spans="1:9">
      <c r="A31" s="4">
        <v>15550264318</v>
      </c>
      <c r="B31" s="5">
        <v>44360</v>
      </c>
      <c r="C31" s="5">
        <v>44361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>D31-E31</f>
        <v>#N/A</v>
      </c>
      <c r="H31" s="4" t="e">
        <f>$H$1&amp;F31</f>
        <v>#N/A</v>
      </c>
      <c r="I31" s="4" t="e">
        <f>VLOOKUP(A31,HOP!A:T,20,0)</f>
        <v>#N/A</v>
      </c>
    </row>
    <row r="32" s="4" customFormat="1" spans="1:9">
      <c r="A32" s="4">
        <v>15550391224</v>
      </c>
      <c r="B32" s="5">
        <v>44360</v>
      </c>
      <c r="C32" s="5">
        <v>44361</v>
      </c>
      <c r="D32" s="4">
        <v>174.73</v>
      </c>
      <c r="E32" s="4" t="str">
        <f>VLOOKUP(A32,HOP!A:L,12,0)</f>
        <v>174.73</v>
      </c>
      <c r="F32" s="4" t="str">
        <f>VLOOKUP(A32,HOP!A:C,3,0)</f>
        <v>2156476</v>
      </c>
      <c r="G32" s="4">
        <f>D32-E32</f>
        <v>0</v>
      </c>
      <c r="H32" s="4" t="str">
        <f>$H$1&amp;F32</f>
        <v>，2156476</v>
      </c>
      <c r="I32" s="4" t="str">
        <f>VLOOKUP(A32,HOP!A:T,20,0)</f>
        <v>直连</v>
      </c>
    </row>
    <row r="33" s="4" customFormat="1" spans="1:9">
      <c r="A33" s="4">
        <v>15550462769</v>
      </c>
      <c r="B33" s="5">
        <v>44360</v>
      </c>
      <c r="C33" s="5">
        <v>44361</v>
      </c>
      <c r="D33" s="4">
        <v>536.76</v>
      </c>
      <c r="E33" s="4" t="str">
        <f>VLOOKUP(A33,HOP!A:L,12,0)</f>
        <v>536.76</v>
      </c>
      <c r="F33" s="4" t="str">
        <f>VLOOKUP(A33,HOP!A:C,3,0)</f>
        <v>2156532</v>
      </c>
      <c r="G33" s="4">
        <f>D33-E33</f>
        <v>0</v>
      </c>
      <c r="H33" s="4" t="str">
        <f>$H$1&amp;F33</f>
        <v>，2156532</v>
      </c>
      <c r="I33" s="4" t="str">
        <f>VLOOKUP(A33,HOP!A:T,20,0)</f>
        <v>直连</v>
      </c>
    </row>
    <row r="35" spans="4:4">
      <c r="D35" s="4">
        <f>SUM(D2:D34)</f>
        <v>24397.03</v>
      </c>
    </row>
    <row r="36" spans="4:4">
      <c r="D36" s="6"/>
    </row>
    <row r="37" spans="4:4">
      <c r="D37" s="7"/>
    </row>
    <row r="39" spans="1:3">
      <c r="A39" s="4" t="s">
        <v>105</v>
      </c>
      <c r="C39" s="4">
        <v>18627</v>
      </c>
    </row>
    <row r="40" spans="1:3">
      <c r="A40" s="4" t="s">
        <v>106</v>
      </c>
      <c r="C40" s="4">
        <v>5500.03</v>
      </c>
    </row>
    <row r="41" spans="1:3">
      <c r="A41" s="4" t="s">
        <v>107</v>
      </c>
      <c r="C41" s="4">
        <v>270</v>
      </c>
    </row>
    <row r="42" spans="1:3">
      <c r="A42" s="4" t="s">
        <v>108</v>
      </c>
      <c r="C42" s="4">
        <f>SUBTOTAL(9,C39:C41)</f>
        <v>24397.03</v>
      </c>
    </row>
  </sheetData>
  <autoFilter ref="A1:XFD39">
    <filterColumn colId="3">
      <filters blank="1">
        <filter val="710"/>
        <filter val="1490"/>
        <filter val="2250"/>
        <filter val="4490"/>
        <filter val="716"/>
        <filter val="2196"/>
        <filter val="358"/>
        <filter val="381.3"/>
        <filter val="1386.76"/>
        <filter val="24397.03 CNY"/>
        <filter val="604.29"/>
        <filter val="170"/>
        <filter val="270"/>
        <filter val="174.73"/>
        <filter val="24397.03"/>
        <filter val="370.34"/>
        <filter val="176"/>
        <filter val="536.76"/>
        <filter val="693.38"/>
        <filter val="379"/>
        <filter val="200"/>
        <filter val="340"/>
        <filter val="900"/>
        <filter val="1340"/>
        <filter val="1208.58"/>
        <filter val="143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</row>
    <row r="2" s="1" customFormat="1" spans="1:20">
      <c r="A2" s="3">
        <v>15550462769</v>
      </c>
      <c r="B2" s="1" t="s">
        <v>126</v>
      </c>
      <c r="C2" s="1" t="s">
        <v>127</v>
      </c>
      <c r="D2" s="1" t="s">
        <v>128</v>
      </c>
      <c r="E2" s="1" t="s">
        <v>103</v>
      </c>
      <c r="F2" s="1" t="s">
        <v>126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3">
        <v>15550391224</v>
      </c>
      <c r="B3" s="1" t="s">
        <v>126</v>
      </c>
      <c r="C3" s="1" t="s">
        <v>140</v>
      </c>
      <c r="D3" s="1" t="s">
        <v>141</v>
      </c>
      <c r="E3" s="1" t="s">
        <v>100</v>
      </c>
      <c r="F3" s="1" t="s">
        <v>126</v>
      </c>
      <c r="G3" s="1" t="s">
        <v>129</v>
      </c>
      <c r="H3" s="1" t="s">
        <v>130</v>
      </c>
      <c r="I3" s="1" t="s">
        <v>142</v>
      </c>
      <c r="J3" s="1" t="s">
        <v>132</v>
      </c>
      <c r="K3" s="1" t="s">
        <v>142</v>
      </c>
      <c r="L3" s="1" t="s">
        <v>142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143</v>
      </c>
      <c r="R3" s="1" t="s">
        <v>137</v>
      </c>
      <c r="S3" s="1" t="s">
        <v>138</v>
      </c>
      <c r="T3" s="1" t="s">
        <v>139</v>
      </c>
    </row>
    <row r="4" s="1" customFormat="1" spans="1:20">
      <c r="A4" s="3">
        <v>15550200220</v>
      </c>
      <c r="B4" s="1" t="s">
        <v>126</v>
      </c>
      <c r="C4" s="1" t="s">
        <v>144</v>
      </c>
      <c r="D4" s="1" t="s">
        <v>145</v>
      </c>
      <c r="E4" s="1" t="s">
        <v>92</v>
      </c>
      <c r="F4" s="1" t="s">
        <v>126</v>
      </c>
      <c r="G4" s="1" t="s">
        <v>129</v>
      </c>
      <c r="H4" s="1" t="s">
        <v>130</v>
      </c>
      <c r="I4" s="1" t="s">
        <v>146</v>
      </c>
      <c r="J4" s="1" t="s">
        <v>132</v>
      </c>
      <c r="K4" s="1" t="s">
        <v>146</v>
      </c>
      <c r="L4" s="1" t="s">
        <v>146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147</v>
      </c>
      <c r="R4" s="1" t="s">
        <v>137</v>
      </c>
      <c r="S4" s="1" t="s">
        <v>138</v>
      </c>
      <c r="T4" s="1" t="s">
        <v>148</v>
      </c>
    </row>
    <row r="5" s="1" customFormat="1" spans="1:20">
      <c r="A5" s="3">
        <v>15550030071</v>
      </c>
      <c r="B5" s="1" t="s">
        <v>126</v>
      </c>
      <c r="C5" s="1" t="s">
        <v>149</v>
      </c>
      <c r="D5" s="1" t="s">
        <v>150</v>
      </c>
      <c r="E5" s="1" t="s">
        <v>90</v>
      </c>
      <c r="F5" s="1" t="s">
        <v>126</v>
      </c>
      <c r="G5" s="1" t="s">
        <v>129</v>
      </c>
      <c r="H5" s="1" t="s">
        <v>130</v>
      </c>
      <c r="I5" s="1" t="s">
        <v>151</v>
      </c>
      <c r="J5" s="1" t="s">
        <v>132</v>
      </c>
      <c r="K5" s="1" t="s">
        <v>151</v>
      </c>
      <c r="L5" s="1" t="s">
        <v>151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152</v>
      </c>
      <c r="R5" s="1" t="s">
        <v>137</v>
      </c>
      <c r="S5" s="1" t="s">
        <v>138</v>
      </c>
      <c r="T5" s="1" t="s">
        <v>148</v>
      </c>
    </row>
    <row r="6" s="1" customFormat="1" spans="1:20">
      <c r="A6" s="3">
        <v>15550025784</v>
      </c>
      <c r="B6" s="1" t="s">
        <v>126</v>
      </c>
      <c r="C6" s="1" t="s">
        <v>153</v>
      </c>
      <c r="D6" s="1" t="s">
        <v>150</v>
      </c>
      <c r="E6" s="1" t="s">
        <v>89</v>
      </c>
      <c r="F6" s="1" t="s">
        <v>126</v>
      </c>
      <c r="G6" s="1" t="s">
        <v>129</v>
      </c>
      <c r="H6" s="1" t="s">
        <v>130</v>
      </c>
      <c r="I6" s="1" t="s">
        <v>151</v>
      </c>
      <c r="J6" s="1" t="s">
        <v>132</v>
      </c>
      <c r="K6" s="1" t="s">
        <v>151</v>
      </c>
      <c r="L6" s="1" t="s">
        <v>151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154</v>
      </c>
      <c r="R6" s="1" t="s">
        <v>137</v>
      </c>
      <c r="S6" s="1" t="s">
        <v>138</v>
      </c>
      <c r="T6" s="1" t="s">
        <v>148</v>
      </c>
    </row>
    <row r="7" s="1" customFormat="1" spans="1:20">
      <c r="A7" s="3">
        <v>15550004608</v>
      </c>
      <c r="B7" s="1" t="s">
        <v>126</v>
      </c>
      <c r="C7" s="1" t="s">
        <v>155</v>
      </c>
      <c r="D7" s="1" t="s">
        <v>150</v>
      </c>
      <c r="E7" s="1" t="s">
        <v>88</v>
      </c>
      <c r="F7" s="1" t="s">
        <v>126</v>
      </c>
      <c r="G7" s="1" t="s">
        <v>129</v>
      </c>
      <c r="H7" s="1" t="s">
        <v>130</v>
      </c>
      <c r="I7" s="1" t="s">
        <v>156</v>
      </c>
      <c r="J7" s="1" t="s">
        <v>132</v>
      </c>
      <c r="K7" s="1" t="s">
        <v>156</v>
      </c>
      <c r="L7" s="1" t="s">
        <v>156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157</v>
      </c>
      <c r="R7" s="1" t="s">
        <v>137</v>
      </c>
      <c r="S7" s="1" t="s">
        <v>138</v>
      </c>
      <c r="T7" s="1" t="s">
        <v>148</v>
      </c>
    </row>
    <row r="8" s="1" customFormat="1" spans="1:20">
      <c r="A8" s="3">
        <v>15549896063</v>
      </c>
      <c r="B8" s="1" t="s">
        <v>126</v>
      </c>
      <c r="C8" s="1" t="s">
        <v>158</v>
      </c>
      <c r="D8" s="1" t="s">
        <v>150</v>
      </c>
      <c r="E8" s="1" t="s">
        <v>83</v>
      </c>
      <c r="F8" s="1" t="s">
        <v>126</v>
      </c>
      <c r="G8" s="1" t="s">
        <v>129</v>
      </c>
      <c r="H8" s="1" t="s">
        <v>130</v>
      </c>
      <c r="I8" s="1" t="s">
        <v>151</v>
      </c>
      <c r="J8" s="1" t="s">
        <v>132</v>
      </c>
      <c r="K8" s="1" t="s">
        <v>151</v>
      </c>
      <c r="L8" s="1" t="s">
        <v>151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159</v>
      </c>
      <c r="R8" s="1" t="s">
        <v>137</v>
      </c>
      <c r="S8" s="1" t="s">
        <v>138</v>
      </c>
      <c r="T8" s="1" t="s">
        <v>148</v>
      </c>
    </row>
    <row r="9" s="1" customFormat="1" spans="1:20">
      <c r="A9" s="3">
        <v>15549867952</v>
      </c>
      <c r="B9" s="1" t="s">
        <v>126</v>
      </c>
      <c r="C9" s="1" t="s">
        <v>160</v>
      </c>
      <c r="D9" s="1" t="s">
        <v>161</v>
      </c>
      <c r="E9" s="1" t="s">
        <v>82</v>
      </c>
      <c r="F9" s="1" t="s">
        <v>126</v>
      </c>
      <c r="G9" s="1" t="s">
        <v>129</v>
      </c>
      <c r="H9" s="1" t="s">
        <v>130</v>
      </c>
      <c r="I9" s="1" t="s">
        <v>162</v>
      </c>
      <c r="J9" s="1" t="s">
        <v>132</v>
      </c>
      <c r="K9" s="1" t="s">
        <v>162</v>
      </c>
      <c r="L9" s="1" t="s">
        <v>162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163</v>
      </c>
      <c r="R9" s="1" t="s">
        <v>137</v>
      </c>
      <c r="S9" s="1" t="s">
        <v>138</v>
      </c>
      <c r="T9" s="1" t="s">
        <v>139</v>
      </c>
    </row>
    <row r="10" s="1" customFormat="1" spans="1:20">
      <c r="A10" s="3">
        <v>15549770432</v>
      </c>
      <c r="B10" s="1" t="s">
        <v>126</v>
      </c>
      <c r="C10" s="1" t="s">
        <v>164</v>
      </c>
      <c r="D10" s="1" t="s">
        <v>145</v>
      </c>
      <c r="E10" s="1" t="s">
        <v>81</v>
      </c>
      <c r="F10" s="1" t="s">
        <v>126</v>
      </c>
      <c r="G10" s="1" t="s">
        <v>129</v>
      </c>
      <c r="H10" s="1" t="s">
        <v>130</v>
      </c>
      <c r="I10" s="1" t="s">
        <v>165</v>
      </c>
      <c r="J10" s="1" t="s">
        <v>132</v>
      </c>
      <c r="K10" s="1" t="s">
        <v>165</v>
      </c>
      <c r="L10" s="1" t="s">
        <v>165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166</v>
      </c>
      <c r="R10" s="1" t="s">
        <v>137</v>
      </c>
      <c r="S10" s="1" t="s">
        <v>138</v>
      </c>
      <c r="T10" s="1" t="s">
        <v>148</v>
      </c>
    </row>
    <row r="11" s="1" customFormat="1" spans="1:20">
      <c r="A11" s="3">
        <v>15549729517</v>
      </c>
      <c r="B11" s="1" t="s">
        <v>126</v>
      </c>
      <c r="C11" s="1" t="s">
        <v>167</v>
      </c>
      <c r="D11" s="1" t="s">
        <v>161</v>
      </c>
      <c r="E11" s="1" t="s">
        <v>79</v>
      </c>
      <c r="F11" s="1" t="s">
        <v>126</v>
      </c>
      <c r="G11" s="1" t="s">
        <v>129</v>
      </c>
      <c r="H11" s="1" t="s">
        <v>130</v>
      </c>
      <c r="I11" s="1" t="s">
        <v>168</v>
      </c>
      <c r="J11" s="1" t="s">
        <v>132</v>
      </c>
      <c r="K11" s="1" t="s">
        <v>168</v>
      </c>
      <c r="L11" s="1" t="s">
        <v>168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169</v>
      </c>
      <c r="R11" s="1" t="s">
        <v>137</v>
      </c>
      <c r="S11" s="1" t="s">
        <v>138</v>
      </c>
      <c r="T11" s="1" t="s">
        <v>139</v>
      </c>
    </row>
    <row r="12" s="1" customFormat="1" spans="1:20">
      <c r="A12" s="3">
        <v>15549684566</v>
      </c>
      <c r="B12" s="1" t="s">
        <v>126</v>
      </c>
      <c r="C12" s="1" t="s">
        <v>170</v>
      </c>
      <c r="D12" s="1" t="s">
        <v>145</v>
      </c>
      <c r="E12" s="1" t="s">
        <v>78</v>
      </c>
      <c r="F12" s="1" t="s">
        <v>126</v>
      </c>
      <c r="G12" s="1" t="s">
        <v>129</v>
      </c>
      <c r="H12" s="1" t="s">
        <v>130</v>
      </c>
      <c r="I12" s="1" t="s">
        <v>171</v>
      </c>
      <c r="J12" s="1" t="s">
        <v>132</v>
      </c>
      <c r="K12" s="1" t="s">
        <v>171</v>
      </c>
      <c r="L12" s="1" t="s">
        <v>171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172</v>
      </c>
      <c r="R12" s="1" t="s">
        <v>137</v>
      </c>
      <c r="S12" s="1" t="s">
        <v>138</v>
      </c>
      <c r="T12" s="1" t="s">
        <v>148</v>
      </c>
    </row>
    <row r="13" s="1" customFormat="1" spans="1:20">
      <c r="A13" s="3">
        <v>15549675858</v>
      </c>
      <c r="B13" s="1" t="s">
        <v>126</v>
      </c>
      <c r="C13" s="1" t="s">
        <v>173</v>
      </c>
      <c r="D13" s="1" t="s">
        <v>161</v>
      </c>
      <c r="E13" s="1" t="s">
        <v>77</v>
      </c>
      <c r="F13" s="1" t="s">
        <v>126</v>
      </c>
      <c r="G13" s="1" t="s">
        <v>129</v>
      </c>
      <c r="H13" s="1" t="s">
        <v>130</v>
      </c>
      <c r="I13" s="1" t="s">
        <v>174</v>
      </c>
      <c r="J13" s="1" t="s">
        <v>132</v>
      </c>
      <c r="K13" s="1" t="s">
        <v>174</v>
      </c>
      <c r="L13" s="1" t="s">
        <v>174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175</v>
      </c>
      <c r="R13" s="1" t="s">
        <v>137</v>
      </c>
      <c r="S13" s="1" t="s">
        <v>138</v>
      </c>
      <c r="T13" s="1" t="s">
        <v>139</v>
      </c>
    </row>
    <row r="14" s="1" customFormat="1" spans="1:20">
      <c r="A14" s="3">
        <v>15549659486</v>
      </c>
      <c r="B14" s="1" t="s">
        <v>126</v>
      </c>
      <c r="C14" s="1" t="s">
        <v>176</v>
      </c>
      <c r="D14" s="1" t="s">
        <v>177</v>
      </c>
      <c r="E14" s="1" t="s">
        <v>75</v>
      </c>
      <c r="F14" s="1" t="s">
        <v>126</v>
      </c>
      <c r="G14" s="1" t="s">
        <v>129</v>
      </c>
      <c r="H14" s="1" t="s">
        <v>130</v>
      </c>
      <c r="I14" s="1" t="s">
        <v>178</v>
      </c>
      <c r="J14" s="1" t="s">
        <v>132</v>
      </c>
      <c r="K14" s="1" t="s">
        <v>178</v>
      </c>
      <c r="L14" s="1" t="s">
        <v>178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179</v>
      </c>
      <c r="R14" s="1" t="s">
        <v>137</v>
      </c>
      <c r="S14" s="1" t="s">
        <v>138</v>
      </c>
      <c r="T14" s="1" t="s">
        <v>180</v>
      </c>
    </row>
    <row r="15" s="1" customFormat="1" spans="1:20">
      <c r="A15" s="3">
        <v>15549162096</v>
      </c>
      <c r="B15" s="1" t="s">
        <v>181</v>
      </c>
      <c r="C15" s="1" t="s">
        <v>182</v>
      </c>
      <c r="D15" s="1" t="s">
        <v>145</v>
      </c>
      <c r="E15" s="1" t="s">
        <v>69</v>
      </c>
      <c r="F15" s="1" t="s">
        <v>126</v>
      </c>
      <c r="G15" s="1" t="s">
        <v>129</v>
      </c>
      <c r="H15" s="1" t="s">
        <v>130</v>
      </c>
      <c r="I15" s="1" t="s">
        <v>183</v>
      </c>
      <c r="J15" s="1" t="s">
        <v>132</v>
      </c>
      <c r="K15" s="1" t="s">
        <v>183</v>
      </c>
      <c r="L15" s="1" t="s">
        <v>183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184</v>
      </c>
      <c r="R15" s="1" t="s">
        <v>137</v>
      </c>
      <c r="S15" s="1" t="s">
        <v>138</v>
      </c>
      <c r="T15" s="1" t="s">
        <v>148</v>
      </c>
    </row>
    <row r="16" s="1" customFormat="1" spans="1:20">
      <c r="A16" s="3">
        <v>15549113067</v>
      </c>
      <c r="B16" s="1" t="s">
        <v>181</v>
      </c>
      <c r="C16" s="1" t="s">
        <v>185</v>
      </c>
      <c r="D16" s="1" t="s">
        <v>161</v>
      </c>
      <c r="E16" s="1" t="s">
        <v>66</v>
      </c>
      <c r="F16" s="1" t="s">
        <v>126</v>
      </c>
      <c r="G16" s="1" t="s">
        <v>129</v>
      </c>
      <c r="H16" s="1" t="s">
        <v>130</v>
      </c>
      <c r="I16" s="1" t="s">
        <v>186</v>
      </c>
      <c r="J16" s="1" t="s">
        <v>132</v>
      </c>
      <c r="K16" s="1" t="s">
        <v>186</v>
      </c>
      <c r="L16" s="1" t="s">
        <v>186</v>
      </c>
      <c r="M16" s="1" t="s">
        <v>133</v>
      </c>
      <c r="N16" s="1" t="s">
        <v>133</v>
      </c>
      <c r="O16" s="1" t="s">
        <v>134</v>
      </c>
      <c r="P16" s="1" t="s">
        <v>135</v>
      </c>
      <c r="Q16" s="1" t="s">
        <v>187</v>
      </c>
      <c r="R16" s="1" t="s">
        <v>137</v>
      </c>
      <c r="S16" s="1" t="s">
        <v>138</v>
      </c>
      <c r="T16" s="1" t="s">
        <v>139</v>
      </c>
    </row>
    <row r="17" s="1" customFormat="1" spans="1:20">
      <c r="A17" s="3">
        <v>15548959187</v>
      </c>
      <c r="B17" s="1" t="s">
        <v>181</v>
      </c>
      <c r="C17" s="1" t="s">
        <v>188</v>
      </c>
      <c r="D17" s="1" t="s">
        <v>189</v>
      </c>
      <c r="E17" s="1" t="s">
        <v>63</v>
      </c>
      <c r="F17" s="1" t="s">
        <v>126</v>
      </c>
      <c r="G17" s="1" t="s">
        <v>129</v>
      </c>
      <c r="H17" s="1" t="s">
        <v>130</v>
      </c>
      <c r="I17" s="1" t="s">
        <v>190</v>
      </c>
      <c r="J17" s="1" t="s">
        <v>132</v>
      </c>
      <c r="K17" s="1" t="s">
        <v>190</v>
      </c>
      <c r="L17" s="1" t="s">
        <v>190</v>
      </c>
      <c r="M17" s="1" t="s">
        <v>133</v>
      </c>
      <c r="N17" s="1" t="s">
        <v>133</v>
      </c>
      <c r="O17" s="1" t="s">
        <v>134</v>
      </c>
      <c r="P17" s="1" t="s">
        <v>135</v>
      </c>
      <c r="Q17" s="1" t="s">
        <v>191</v>
      </c>
      <c r="R17" s="1" t="s">
        <v>137</v>
      </c>
      <c r="S17" s="1" t="s">
        <v>138</v>
      </c>
      <c r="T17" s="1" t="s">
        <v>139</v>
      </c>
    </row>
    <row r="18" s="1" customFormat="1" spans="1:20">
      <c r="A18" s="3">
        <v>15548569164</v>
      </c>
      <c r="B18" s="1" t="s">
        <v>181</v>
      </c>
      <c r="C18" s="1" t="s">
        <v>192</v>
      </c>
      <c r="D18" s="1" t="s">
        <v>193</v>
      </c>
      <c r="E18" s="1" t="s">
        <v>60</v>
      </c>
      <c r="F18" s="1" t="s">
        <v>181</v>
      </c>
      <c r="G18" s="1" t="s">
        <v>129</v>
      </c>
      <c r="H18" s="1" t="s">
        <v>130</v>
      </c>
      <c r="I18" s="1" t="s">
        <v>194</v>
      </c>
      <c r="J18" s="1" t="s">
        <v>132</v>
      </c>
      <c r="K18" s="1" t="s">
        <v>194</v>
      </c>
      <c r="L18" s="1" t="s">
        <v>194</v>
      </c>
      <c r="M18" s="1" t="s">
        <v>133</v>
      </c>
      <c r="N18" s="1" t="s">
        <v>133</v>
      </c>
      <c r="O18" s="1" t="s">
        <v>134</v>
      </c>
      <c r="P18" s="1" t="s">
        <v>135</v>
      </c>
      <c r="Q18" s="1" t="s">
        <v>195</v>
      </c>
      <c r="R18" s="1" t="s">
        <v>137</v>
      </c>
      <c r="S18" s="1" t="s">
        <v>138</v>
      </c>
      <c r="T18" s="1" t="s">
        <v>139</v>
      </c>
    </row>
    <row r="19" s="1" customFormat="1" spans="1:20">
      <c r="A19" s="3">
        <v>15548236707</v>
      </c>
      <c r="B19" s="1" t="s">
        <v>196</v>
      </c>
      <c r="C19" s="1" t="s">
        <v>197</v>
      </c>
      <c r="D19" s="1" t="s">
        <v>198</v>
      </c>
      <c r="E19" s="1" t="s">
        <v>57</v>
      </c>
      <c r="F19" s="1" t="s">
        <v>181</v>
      </c>
      <c r="G19" s="1" t="s">
        <v>129</v>
      </c>
      <c r="H19" s="1" t="s">
        <v>130</v>
      </c>
      <c r="I19" s="1" t="s">
        <v>199</v>
      </c>
      <c r="J19" s="1" t="s">
        <v>132</v>
      </c>
      <c r="K19" s="1" t="s">
        <v>199</v>
      </c>
      <c r="L19" s="1" t="s">
        <v>199</v>
      </c>
      <c r="M19" s="1" t="s">
        <v>133</v>
      </c>
      <c r="N19" s="1" t="s">
        <v>133</v>
      </c>
      <c r="O19" s="1" t="s">
        <v>134</v>
      </c>
      <c r="P19" s="1" t="s">
        <v>135</v>
      </c>
      <c r="Q19" s="1" t="s">
        <v>200</v>
      </c>
      <c r="R19" s="1" t="s">
        <v>137</v>
      </c>
      <c r="S19" s="1" t="s">
        <v>138</v>
      </c>
      <c r="T19" s="1" t="s">
        <v>148</v>
      </c>
    </row>
    <row r="20" s="1" customFormat="1" spans="1:20">
      <c r="A20" s="3">
        <v>15546726157</v>
      </c>
      <c r="B20" s="1" t="s">
        <v>201</v>
      </c>
      <c r="C20" s="1" t="s">
        <v>202</v>
      </c>
      <c r="D20" s="1" t="s">
        <v>203</v>
      </c>
      <c r="E20" s="1" t="s">
        <v>52</v>
      </c>
      <c r="F20" s="1" t="s">
        <v>181</v>
      </c>
      <c r="G20" s="1" t="s">
        <v>129</v>
      </c>
      <c r="H20" s="1" t="s">
        <v>130</v>
      </c>
      <c r="I20" s="1" t="s">
        <v>204</v>
      </c>
      <c r="J20" s="1" t="s">
        <v>132</v>
      </c>
      <c r="K20" s="1" t="s">
        <v>204</v>
      </c>
      <c r="L20" s="1" t="s">
        <v>204</v>
      </c>
      <c r="M20" s="1" t="s">
        <v>133</v>
      </c>
      <c r="N20" s="1" t="s">
        <v>133</v>
      </c>
      <c r="O20" s="1" t="s">
        <v>134</v>
      </c>
      <c r="P20" s="1" t="s">
        <v>135</v>
      </c>
      <c r="Q20" s="1" t="s">
        <v>205</v>
      </c>
      <c r="R20" s="1" t="s">
        <v>137</v>
      </c>
      <c r="S20" s="1" t="s">
        <v>138</v>
      </c>
      <c r="T20" s="1" t="s">
        <v>148</v>
      </c>
    </row>
    <row r="21" s="1" customFormat="1" spans="1:20">
      <c r="A21" s="3">
        <v>15546158897</v>
      </c>
      <c r="B21" s="1" t="s">
        <v>201</v>
      </c>
      <c r="C21" s="1" t="s">
        <v>206</v>
      </c>
      <c r="D21" s="1" t="s">
        <v>203</v>
      </c>
      <c r="E21" s="1" t="s">
        <v>51</v>
      </c>
      <c r="F21" s="1" t="s">
        <v>181</v>
      </c>
      <c r="G21" s="1" t="s">
        <v>129</v>
      </c>
      <c r="H21" s="1" t="s">
        <v>130</v>
      </c>
      <c r="I21" s="1" t="s">
        <v>204</v>
      </c>
      <c r="J21" s="1" t="s">
        <v>132</v>
      </c>
      <c r="K21" s="1" t="s">
        <v>204</v>
      </c>
      <c r="L21" s="1" t="s">
        <v>204</v>
      </c>
      <c r="M21" s="1" t="s">
        <v>133</v>
      </c>
      <c r="N21" s="1" t="s">
        <v>133</v>
      </c>
      <c r="O21" s="1" t="s">
        <v>134</v>
      </c>
      <c r="P21" s="1" t="s">
        <v>135</v>
      </c>
      <c r="Q21" s="1" t="s">
        <v>207</v>
      </c>
      <c r="R21" s="1" t="s">
        <v>137</v>
      </c>
      <c r="S21" s="1" t="s">
        <v>138</v>
      </c>
      <c r="T21" s="1" t="s">
        <v>148</v>
      </c>
    </row>
    <row r="22" s="1" customFormat="1" spans="1:20">
      <c r="A22" s="3">
        <v>15546130893</v>
      </c>
      <c r="B22" s="1" t="s">
        <v>201</v>
      </c>
      <c r="C22" s="1" t="s">
        <v>208</v>
      </c>
      <c r="D22" s="1" t="s">
        <v>150</v>
      </c>
      <c r="E22" s="1" t="s">
        <v>54</v>
      </c>
      <c r="F22" s="1" t="s">
        <v>181</v>
      </c>
      <c r="G22" s="1" t="s">
        <v>129</v>
      </c>
      <c r="H22" s="1" t="s">
        <v>130</v>
      </c>
      <c r="I22" s="1" t="s">
        <v>209</v>
      </c>
      <c r="J22" s="1" t="s">
        <v>132</v>
      </c>
      <c r="K22" s="1" t="s">
        <v>209</v>
      </c>
      <c r="L22" s="1" t="s">
        <v>209</v>
      </c>
      <c r="M22" s="1" t="s">
        <v>133</v>
      </c>
      <c r="N22" s="1" t="s">
        <v>133</v>
      </c>
      <c r="O22" s="1" t="s">
        <v>134</v>
      </c>
      <c r="P22" s="1" t="s">
        <v>135</v>
      </c>
      <c r="Q22" s="1" t="s">
        <v>210</v>
      </c>
      <c r="R22" s="1" t="s">
        <v>137</v>
      </c>
      <c r="S22" s="1" t="s">
        <v>138</v>
      </c>
      <c r="T22" s="1" t="s">
        <v>148</v>
      </c>
    </row>
    <row r="23" s="1" customFormat="1" spans="1:20">
      <c r="A23" s="3">
        <v>15545727944</v>
      </c>
      <c r="B23" s="1" t="s">
        <v>211</v>
      </c>
      <c r="C23" s="1" t="s">
        <v>212</v>
      </c>
      <c r="D23" s="1" t="s">
        <v>213</v>
      </c>
      <c r="E23" s="1" t="s">
        <v>49</v>
      </c>
      <c r="F23" s="1" t="s">
        <v>126</v>
      </c>
      <c r="G23" s="1" t="s">
        <v>129</v>
      </c>
      <c r="H23" s="1" t="s">
        <v>130</v>
      </c>
      <c r="I23" s="1" t="s">
        <v>214</v>
      </c>
      <c r="J23" s="1" t="s">
        <v>132</v>
      </c>
      <c r="K23" s="1" t="s">
        <v>214</v>
      </c>
      <c r="L23" s="1" t="s">
        <v>214</v>
      </c>
      <c r="M23" s="1" t="s">
        <v>133</v>
      </c>
      <c r="N23" s="1" t="s">
        <v>133</v>
      </c>
      <c r="O23" s="1" t="s">
        <v>134</v>
      </c>
      <c r="P23" s="1" t="s">
        <v>135</v>
      </c>
      <c r="Q23" s="1" t="s">
        <v>215</v>
      </c>
      <c r="R23" s="1" t="s">
        <v>137</v>
      </c>
      <c r="S23" s="1" t="s">
        <v>138</v>
      </c>
      <c r="T23" s="1" t="s">
        <v>148</v>
      </c>
    </row>
    <row r="24" s="1" customFormat="1" spans="1:20">
      <c r="A24" s="3">
        <v>15545311990</v>
      </c>
      <c r="B24" s="1" t="s">
        <v>211</v>
      </c>
      <c r="C24" s="1" t="s">
        <v>216</v>
      </c>
      <c r="D24" s="1" t="s">
        <v>150</v>
      </c>
      <c r="E24" s="1" t="s">
        <v>47</v>
      </c>
      <c r="F24" s="1" t="s">
        <v>181</v>
      </c>
      <c r="G24" s="1" t="s">
        <v>129</v>
      </c>
      <c r="H24" s="1" t="s">
        <v>130</v>
      </c>
      <c r="I24" s="1" t="s">
        <v>217</v>
      </c>
      <c r="J24" s="1" t="s">
        <v>132</v>
      </c>
      <c r="K24" s="1" t="s">
        <v>217</v>
      </c>
      <c r="L24" s="1" t="s">
        <v>217</v>
      </c>
      <c r="M24" s="1" t="s">
        <v>133</v>
      </c>
      <c r="N24" s="1" t="s">
        <v>133</v>
      </c>
      <c r="O24" s="1" t="s">
        <v>134</v>
      </c>
      <c r="P24" s="1" t="s">
        <v>135</v>
      </c>
      <c r="Q24" s="1" t="s">
        <v>218</v>
      </c>
      <c r="R24" s="1" t="s">
        <v>137</v>
      </c>
      <c r="S24" s="1" t="s">
        <v>138</v>
      </c>
      <c r="T24" s="1" t="s">
        <v>148</v>
      </c>
    </row>
    <row r="25" s="1" customFormat="1" spans="1:20">
      <c r="A25" s="3">
        <v>15543164155</v>
      </c>
      <c r="B25" s="1" t="s">
        <v>219</v>
      </c>
      <c r="C25" s="1" t="s">
        <v>220</v>
      </c>
      <c r="D25" s="1" t="s">
        <v>213</v>
      </c>
      <c r="E25" s="1" t="s">
        <v>44</v>
      </c>
      <c r="F25" s="1" t="s">
        <v>181</v>
      </c>
      <c r="G25" s="1" t="s">
        <v>129</v>
      </c>
      <c r="H25" s="1" t="s">
        <v>130</v>
      </c>
      <c r="I25" s="1" t="s">
        <v>221</v>
      </c>
      <c r="J25" s="1" t="s">
        <v>132</v>
      </c>
      <c r="K25" s="1" t="s">
        <v>221</v>
      </c>
      <c r="L25" s="1" t="s">
        <v>221</v>
      </c>
      <c r="M25" s="1" t="s">
        <v>133</v>
      </c>
      <c r="N25" s="1" t="s">
        <v>133</v>
      </c>
      <c r="O25" s="1" t="s">
        <v>134</v>
      </c>
      <c r="P25" s="1" t="s">
        <v>135</v>
      </c>
      <c r="Q25" s="1" t="s">
        <v>222</v>
      </c>
      <c r="R25" s="1" t="s">
        <v>137</v>
      </c>
      <c r="S25" s="1" t="s">
        <v>138</v>
      </c>
      <c r="T25" s="1" t="s">
        <v>148</v>
      </c>
    </row>
    <row r="26" s="1" customFormat="1" spans="1:20">
      <c r="A26" s="3">
        <v>15542166969</v>
      </c>
      <c r="B26" s="1" t="s">
        <v>219</v>
      </c>
      <c r="C26" s="1" t="s">
        <v>223</v>
      </c>
      <c r="D26" s="1" t="s">
        <v>203</v>
      </c>
      <c r="E26" s="1" t="s">
        <v>41</v>
      </c>
      <c r="F26" s="1" t="s">
        <v>126</v>
      </c>
      <c r="G26" s="1" t="s">
        <v>129</v>
      </c>
      <c r="H26" s="1" t="s">
        <v>130</v>
      </c>
      <c r="I26" s="1" t="s">
        <v>224</v>
      </c>
      <c r="J26" s="1" t="s">
        <v>132</v>
      </c>
      <c r="K26" s="1" t="s">
        <v>224</v>
      </c>
      <c r="L26" s="1" t="s">
        <v>224</v>
      </c>
      <c r="M26" s="1" t="s">
        <v>133</v>
      </c>
      <c r="N26" s="1" t="s">
        <v>133</v>
      </c>
      <c r="O26" s="1" t="s">
        <v>134</v>
      </c>
      <c r="P26" s="1" t="s">
        <v>135</v>
      </c>
      <c r="Q26" s="1" t="s">
        <v>225</v>
      </c>
      <c r="R26" s="1" t="s">
        <v>137</v>
      </c>
      <c r="S26" s="1" t="s">
        <v>138</v>
      </c>
      <c r="T26" s="1" t="s">
        <v>148</v>
      </c>
    </row>
    <row r="27" s="1" customFormat="1" spans="1:20">
      <c r="A27" s="3">
        <v>15338114191</v>
      </c>
      <c r="B27" s="1" t="s">
        <v>226</v>
      </c>
      <c r="C27" s="1" t="s">
        <v>227</v>
      </c>
      <c r="D27" s="1" t="s">
        <v>228</v>
      </c>
      <c r="E27" s="1" t="s">
        <v>35</v>
      </c>
      <c r="F27" s="1" t="s">
        <v>126</v>
      </c>
      <c r="G27" s="1" t="s">
        <v>129</v>
      </c>
      <c r="H27" s="1" t="s">
        <v>130</v>
      </c>
      <c r="I27" s="1" t="s">
        <v>229</v>
      </c>
      <c r="J27" s="1" t="s">
        <v>132</v>
      </c>
      <c r="K27" s="1" t="s">
        <v>229</v>
      </c>
      <c r="L27" s="1" t="s">
        <v>229</v>
      </c>
      <c r="M27" s="1" t="s">
        <v>133</v>
      </c>
      <c r="N27" s="1" t="s">
        <v>133</v>
      </c>
      <c r="O27" s="1" t="s">
        <v>134</v>
      </c>
      <c r="P27" s="1" t="s">
        <v>135</v>
      </c>
      <c r="Q27" s="1" t="s">
        <v>230</v>
      </c>
      <c r="R27" s="1" t="s">
        <v>137</v>
      </c>
      <c r="S27" s="1" t="s">
        <v>138</v>
      </c>
      <c r="T27" s="1" t="s">
        <v>139</v>
      </c>
    </row>
    <row r="28" s="1" customFormat="1" spans="1:20">
      <c r="A28" s="3">
        <v>15333199706</v>
      </c>
      <c r="B28" s="1" t="s">
        <v>231</v>
      </c>
      <c r="C28" s="1" t="s">
        <v>232</v>
      </c>
      <c r="D28" s="1" t="s">
        <v>233</v>
      </c>
      <c r="E28" s="1" t="s">
        <v>29</v>
      </c>
      <c r="F28" s="1" t="s">
        <v>181</v>
      </c>
      <c r="G28" s="1" t="s">
        <v>129</v>
      </c>
      <c r="H28" s="1" t="s">
        <v>130</v>
      </c>
      <c r="I28" s="1" t="s">
        <v>234</v>
      </c>
      <c r="J28" s="1" t="s">
        <v>132</v>
      </c>
      <c r="K28" s="1" t="s">
        <v>234</v>
      </c>
      <c r="L28" s="1" t="s">
        <v>234</v>
      </c>
      <c r="M28" s="1" t="s">
        <v>133</v>
      </c>
      <c r="N28" s="1" t="s">
        <v>133</v>
      </c>
      <c r="O28" s="1" t="s">
        <v>134</v>
      </c>
      <c r="P28" s="1" t="s">
        <v>135</v>
      </c>
      <c r="Q28" s="1" t="s">
        <v>235</v>
      </c>
      <c r="R28" s="1" t="s">
        <v>137</v>
      </c>
      <c r="S28" s="1" t="s">
        <v>138</v>
      </c>
      <c r="T28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2021-06-29T01:31:32Z</dcterms:created>
  <dcterms:modified xsi:type="dcterms:W3CDTF">2021-06-29T01:41:27Z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F1AD67C9624A4E33B3CD9894990DFDE9</vt:lpwstr>
  </property>
  <property fmtid="{D5CDD505-2E9C-101B-9397-08002B2CF9AE}" pid="3" name="KSOProductBuildVer">
    <vt:lpwstr>2052-11.1.0.10495</vt:lpwstr>
  </property>
</Properties>
</file>