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对账!$A$1:$P$12</definedName>
  </definedNames>
  <calcPr calcId="144525"/>
</workbook>
</file>

<file path=xl/sharedStrings.xml><?xml version="1.0" encoding="utf-8"?>
<sst xmlns="http://schemas.openxmlformats.org/spreadsheetml/2006/main" count="388" uniqueCount="140">
  <si>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</si>
  <si>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</si>
  <si>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</si>
  <si>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</si>
  <si>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</si>
  <si>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</si>
  <si>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</si>
  <si>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</si>
  <si>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</si>
  <si>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</si>
  <si>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</si>
  <si>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</si>
  <si>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</si>
  <si>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</si>
  <si>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</si>
  <si>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</si>
  <si>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</si>
  <si>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</si>
  <si>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</si>
  <si>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</si>
  <si>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</si>
  <si>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</si>
  <si>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</si>
  <si>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</si>
  <si>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</si>
  <si>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</si>
  <si>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[北京]锦江之星(北京安贞里店)(76296334)</t>
  </si>
  <si>
    <t>标准房&lt;双人入住&gt;&lt;内宾&gt;&lt;预付&gt;&lt;无早&gt;</t>
  </si>
  <si>
    <t>CNY</t>
  </si>
  <si>
    <t>托亚</t>
  </si>
  <si>
    <t>CA13744210701CNY</t>
  </si>
  <si>
    <t>未提现</t>
  </si>
  <si>
    <t>携程开票</t>
  </si>
  <si>
    <t>[上海]汉庭优佳酒店(上海恒隆广场店)(76436638)</t>
  </si>
  <si>
    <t>商务大床房&lt;双人入住&gt;&lt;内宾&gt;&lt;预付&gt;&lt;无早&gt;</t>
  </si>
  <si>
    <t>陈文浩</t>
  </si>
  <si>
    <t>[安顺]安顺豪生温泉度假酒店(71662034)</t>
  </si>
  <si>
    <t>高级大床房&lt;双人入住&gt;&lt;中宾&gt;&lt;双早&gt;</t>
  </si>
  <si>
    <t>尹晓颖</t>
  </si>
  <si>
    <t>[上海]汉庭酒店(上海五角场复旦大学店)(76438851)</t>
  </si>
  <si>
    <t>高级大床房&lt;双人入住&gt;&lt;内宾&gt;&lt;预付&gt;&lt;无早&gt;</t>
  </si>
  <si>
    <t>朱明</t>
  </si>
  <si>
    <t>[曲阜]曲阜鲁能JW万豪酒店(76481326)</t>
  </si>
  <si>
    <t>豪华双床房&lt;双人入住&gt;&lt;内宾&gt;&lt;预付&gt;&lt;无早&gt;</t>
  </si>
  <si>
    <t>陈彤</t>
  </si>
  <si>
    <t>续昊岩</t>
  </si>
  <si>
    <t>[上海]汉庭酒店(上海外滩江西中路店)(76248589)</t>
  </si>
  <si>
    <t>家庭房&lt;双人入住&gt;&lt;内宾&gt;&lt;预付&gt;&lt;无早&gt;</t>
  </si>
  <si>
    <t>王佩</t>
  </si>
  <si>
    <t>取消</t>
  </si>
  <si>
    <t>[东莞]东莞君汇酒店(76113200)</t>
  </si>
  <si>
    <t>特惠房&lt;双人入住&gt;&lt;无早&gt;</t>
  </si>
  <si>
    <t>柯善方</t>
  </si>
  <si>
    <t>[上海]汉庭酒店(上海虹桥机场北翟路新店)(76255875)</t>
  </si>
  <si>
    <t>零压高级大床房&lt;双人入住&gt;&lt;内宾&gt;&lt;预付&gt;&lt;双早&gt;</t>
  </si>
  <si>
    <t>曹阳</t>
  </si>
  <si>
    <t>[广州]索菲特公寓(广州南站店)(76180017)</t>
  </si>
  <si>
    <t>特惠优选双床房&lt;双人入住&gt;&lt;无早&gt;</t>
  </si>
  <si>
    <t>小张</t>
  </si>
  <si>
    <t>[上海]上海美丽园大酒店(76256414)</t>
  </si>
  <si>
    <t>豪华大床房&lt;双人入住&gt;&lt;内宾&gt;&lt;预付&gt;&lt;无早&gt;</t>
  </si>
  <si>
    <t>王慧</t>
  </si>
  <si>
    <t>，</t>
  </si>
  <si>
    <t>4011.81 CNY</t>
  </si>
  <si>
    <t>A210701092805481</t>
  </si>
  <si>
    <t>A210701092834481</t>
  </si>
  <si>
    <t>总计：4011.81元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</si>
  <si>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</si>
  <si>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</si>
  <si>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</si>
  <si>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</si>
  <si>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</si>
  <si>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</si>
  <si>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</si>
  <si>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</si>
  <si>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</si>
  <si>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</si>
  <si>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</si>
  <si>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</si>
  <si>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</si>
  <si>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</si>
  <si>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</si>
  <si>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</si>
  <si>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</si>
  <si>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2021-06-15</t>
  </si>
  <si>
    <t>2158349</t>
  </si>
  <si>
    <t>上海美丽园大酒店</t>
  </si>
  <si>
    <t>2021-06-16</t>
  </si>
  <si>
    <t>退房日月结</t>
  </si>
  <si>
    <t>443.56</t>
  </si>
  <si>
    <t>RMB</t>
  </si>
  <si>
    <t>0</t>
  </si>
  <si>
    <t>0.00</t>
  </si>
  <si>
    <t>携程汇登国内直连</t>
  </si>
  <si>
    <t>2021-06-15 20:47:40</t>
  </si>
  <si>
    <t>否</t>
  </si>
  <si>
    <t>广州汇登信息科技有限公司</t>
  </si>
  <si>
    <t>直连</t>
  </si>
  <si>
    <t>2158088</t>
  </si>
  <si>
    <t>汉庭酒店(上海虹桥机场北翟路新店)</t>
  </si>
  <si>
    <t>253.70</t>
  </si>
  <si>
    <t>2021-06-15 17:07:21</t>
  </si>
  <si>
    <t>2157983</t>
  </si>
  <si>
    <t>东莞君汇酒店</t>
  </si>
  <si>
    <t>2021-06-15 15:51:29</t>
  </si>
  <si>
    <t>Saas酒店</t>
  </si>
  <si>
    <t>2157836</t>
  </si>
  <si>
    <t>汉庭酒店(上海外滩江西中路店)</t>
  </si>
  <si>
    <t>2021-06-15 13:17:51</t>
  </si>
  <si>
    <t>2021-06-14</t>
  </si>
  <si>
    <t>2157428</t>
  </si>
  <si>
    <t>曲阜鲁能JW万豪酒店</t>
  </si>
  <si>
    <t>537.65</t>
  </si>
  <si>
    <t>2021-06-14 22:58:40</t>
  </si>
  <si>
    <t>2157404</t>
  </si>
  <si>
    <t>2021-06-14 22:30:07</t>
  </si>
  <si>
    <t>2156976</t>
  </si>
  <si>
    <t>汉庭酒店(上海复旦店)</t>
  </si>
  <si>
    <t>281.32</t>
  </si>
  <si>
    <t>2021-06-14 13:18:49</t>
  </si>
  <si>
    <t>2156958</t>
  </si>
  <si>
    <t>安顺豪生温泉度假酒店</t>
  </si>
  <si>
    <t>716.00</t>
  </si>
  <si>
    <t>2021-06-14 12:51:17</t>
  </si>
  <si>
    <t>直采</t>
  </si>
  <si>
    <t>2021-06-13</t>
  </si>
  <si>
    <t>2156434</t>
  </si>
  <si>
    <t>汉庭优佳酒店(上海恒隆广场店)</t>
  </si>
  <si>
    <t>785.55</t>
  </si>
  <si>
    <t>2021-06-13 19:48:57</t>
  </si>
  <si>
    <t>2021-06-11</t>
  </si>
  <si>
    <t>2154032</t>
  </si>
  <si>
    <t>颜世荣</t>
  </si>
  <si>
    <t>203.05</t>
  </si>
  <si>
    <t>2021-06-11 16:42:37</t>
  </si>
  <si>
    <t>2021-06-10</t>
  </si>
  <si>
    <t>2152224</t>
  </si>
  <si>
    <t>锦江之星(北京安贞里店)</t>
  </si>
  <si>
    <t>456.38</t>
  </si>
  <si>
    <t>2021-06-10 11:21:28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</si>
</sst>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9"/>
      <color rgb="FF333333"/>
      <name val="Segoe UI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5" borderId="3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14" fillId="16" borderId="1" applyNumberFormat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15546039913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44362</v>
      </c>
      <c r="G2" s="5">
        <v>44363</v>
      </c>
      <c r="H2" s="4">
        <v>1</v>
      </c>
      <c r="I2" s="4">
        <v>1</v>
      </c>
      <c r="J2" s="4">
        <v>1</v>
      </c>
      <c r="K2" s="4" t="s">
        <v>28</v>
      </c>
      <c r="L2" s="4">
        <v>456.38</v>
      </c>
      <c r="M2" s="4">
        <v>456.38</v>
      </c>
      <c r="N2" s="4" t="s">
        <v>29</v>
      </c>
      <c r="O2" s="4" t="s">
        <v>30</v>
      </c>
      <c r="P2" s="4" t="s">
        <v>31</v>
      </c>
      <c r="Q2" s="4">
        <v>0</v>
      </c>
      <c r="R2" s="7">
        <v>44357</v>
      </c>
      <c r="S2" s="5">
        <v>44378</v>
      </c>
      <c r="T2" s="4" t="s">
        <v>32</v>
      </c>
      <c r="U2" s="4">
        <v>456.38</v>
      </c>
      <c r="V2" s="4">
        <v>0</v>
      </c>
      <c r="W2" s="4">
        <v>0</v>
      </c>
      <c r="X2" s="4">
        <v>2152224</v>
      </c>
    </row>
    <row r="3" s="4" customFormat="1" spans="1:24">
      <c r="A3" s="4">
        <v>15550340984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44361</v>
      </c>
      <c r="G3" s="5">
        <v>44363</v>
      </c>
      <c r="H3" s="4">
        <v>1</v>
      </c>
      <c r="I3" s="4">
        <v>2</v>
      </c>
      <c r="J3" s="4">
        <v>2</v>
      </c>
      <c r="K3" s="4" t="s">
        <v>28</v>
      </c>
      <c r="L3" s="4">
        <v>785.55</v>
      </c>
      <c r="M3" s="4">
        <v>785.55</v>
      </c>
      <c r="N3" s="4" t="s">
        <v>35</v>
      </c>
      <c r="O3" s="4" t="s">
        <v>30</v>
      </c>
      <c r="P3" s="4" t="s">
        <v>31</v>
      </c>
      <c r="Q3" s="4">
        <v>0</v>
      </c>
      <c r="R3" s="7">
        <v>44360</v>
      </c>
      <c r="S3" s="5">
        <v>44378</v>
      </c>
      <c r="T3" s="4" t="s">
        <v>32</v>
      </c>
      <c r="U3" s="4">
        <v>785.55</v>
      </c>
      <c r="V3" s="4">
        <v>0</v>
      </c>
      <c r="W3" s="4">
        <v>0</v>
      </c>
      <c r="X3" s="4">
        <v>2156434</v>
      </c>
    </row>
    <row r="4" s="4" customFormat="1" spans="1:24">
      <c r="A4" s="4">
        <v>15550921001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44361</v>
      </c>
      <c r="G4" s="5">
        <v>44363</v>
      </c>
      <c r="H4" s="4">
        <v>1</v>
      </c>
      <c r="I4" s="4">
        <v>2</v>
      </c>
      <c r="J4" s="4">
        <v>2</v>
      </c>
      <c r="K4" s="4" t="s">
        <v>28</v>
      </c>
      <c r="L4" s="4">
        <v>716</v>
      </c>
      <c r="M4" s="4">
        <v>716</v>
      </c>
      <c r="N4" s="4" t="s">
        <v>38</v>
      </c>
      <c r="O4" s="4" t="s">
        <v>30</v>
      </c>
      <c r="P4" s="4" t="s">
        <v>31</v>
      </c>
      <c r="Q4" s="4">
        <v>0</v>
      </c>
      <c r="R4" s="7">
        <v>44361</v>
      </c>
      <c r="S4" s="5">
        <v>44378</v>
      </c>
      <c r="T4" s="4" t="s">
        <v>32</v>
      </c>
      <c r="U4" s="4">
        <v>716</v>
      </c>
      <c r="V4" s="4">
        <v>0</v>
      </c>
      <c r="W4" s="4">
        <v>0</v>
      </c>
      <c r="X4" s="4">
        <v>2156958</v>
      </c>
    </row>
    <row r="5" s="4" customFormat="1" spans="1:24">
      <c r="A5" s="4">
        <v>15550946170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44362</v>
      </c>
      <c r="G5" s="5">
        <v>44363</v>
      </c>
      <c r="H5" s="4">
        <v>1</v>
      </c>
      <c r="I5" s="4">
        <v>1</v>
      </c>
      <c r="J5" s="4">
        <v>1</v>
      </c>
      <c r="K5" s="4" t="s">
        <v>28</v>
      </c>
      <c r="L5" s="4">
        <v>281.32</v>
      </c>
      <c r="M5" s="4">
        <v>281.32</v>
      </c>
      <c r="N5" s="4" t="s">
        <v>41</v>
      </c>
      <c r="O5" s="4" t="s">
        <v>30</v>
      </c>
      <c r="P5" s="4" t="s">
        <v>31</v>
      </c>
      <c r="Q5" s="4">
        <v>0</v>
      </c>
      <c r="R5" s="7">
        <v>44361</v>
      </c>
      <c r="S5" s="5">
        <v>44378</v>
      </c>
      <c r="T5" s="4" t="s">
        <v>32</v>
      </c>
      <c r="U5" s="4">
        <v>281.32</v>
      </c>
      <c r="V5" s="4">
        <v>0</v>
      </c>
      <c r="W5" s="4">
        <v>0</v>
      </c>
      <c r="X5" s="4">
        <v>2156976</v>
      </c>
    </row>
    <row r="6" s="4" customFormat="1" spans="1:24">
      <c r="A6" s="4">
        <v>15551423499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44362</v>
      </c>
      <c r="G6" s="5">
        <v>44363</v>
      </c>
      <c r="H6" s="4">
        <v>1</v>
      </c>
      <c r="I6" s="4">
        <v>1</v>
      </c>
      <c r="J6" s="4">
        <v>1</v>
      </c>
      <c r="K6" s="4" t="s">
        <v>28</v>
      </c>
      <c r="L6" s="4">
        <v>537.65</v>
      </c>
      <c r="M6" s="4">
        <v>537.65</v>
      </c>
      <c r="N6" s="4" t="s">
        <v>44</v>
      </c>
      <c r="O6" s="4" t="s">
        <v>30</v>
      </c>
      <c r="P6" s="4" t="s">
        <v>31</v>
      </c>
      <c r="Q6" s="4">
        <v>0</v>
      </c>
      <c r="R6" s="7">
        <v>44361</v>
      </c>
      <c r="S6" s="5">
        <v>44378</v>
      </c>
      <c r="T6" s="4" t="s">
        <v>32</v>
      </c>
      <c r="U6" s="4">
        <v>537.65</v>
      </c>
      <c r="V6" s="4">
        <v>0</v>
      </c>
      <c r="W6" s="4">
        <v>0</v>
      </c>
      <c r="X6" s="4">
        <v>2157404</v>
      </c>
    </row>
    <row r="7" s="4" customFormat="1" spans="1:24">
      <c r="A7" s="4">
        <v>15551449840</v>
      </c>
      <c r="B7" s="4" t="s">
        <v>24</v>
      </c>
      <c r="C7" s="4" t="s">
        <v>25</v>
      </c>
      <c r="D7" s="4" t="s">
        <v>42</v>
      </c>
      <c r="E7" s="4" t="s">
        <v>43</v>
      </c>
      <c r="F7" s="5">
        <v>44362</v>
      </c>
      <c r="G7" s="5">
        <v>44363</v>
      </c>
      <c r="H7" s="4">
        <v>1</v>
      </c>
      <c r="I7" s="4">
        <v>1</v>
      </c>
      <c r="J7" s="4">
        <v>1</v>
      </c>
      <c r="K7" s="4" t="s">
        <v>28</v>
      </c>
      <c r="L7" s="4">
        <v>537.65</v>
      </c>
      <c r="M7" s="4">
        <v>537.65</v>
      </c>
      <c r="N7" s="4" t="s">
        <v>45</v>
      </c>
      <c r="O7" s="4" t="s">
        <v>30</v>
      </c>
      <c r="P7" s="4" t="s">
        <v>31</v>
      </c>
      <c r="Q7" s="4">
        <v>0</v>
      </c>
      <c r="R7" s="7">
        <v>44361</v>
      </c>
      <c r="S7" s="5">
        <v>44378</v>
      </c>
      <c r="T7" s="4" t="s">
        <v>32</v>
      </c>
      <c r="U7" s="4">
        <v>537.65</v>
      </c>
      <c r="V7" s="4">
        <v>0</v>
      </c>
      <c r="W7" s="4">
        <v>604</v>
      </c>
      <c r="X7" s="4">
        <v>2157428</v>
      </c>
    </row>
    <row r="8" s="4" customFormat="1" spans="1:23">
      <c r="A8" s="4">
        <v>15551882301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44362</v>
      </c>
      <c r="G8" s="5">
        <v>44363</v>
      </c>
      <c r="H8" s="4">
        <v>1</v>
      </c>
      <c r="I8" s="4">
        <v>1</v>
      </c>
      <c r="J8" s="4">
        <v>1</v>
      </c>
      <c r="K8" s="4" t="s">
        <v>28</v>
      </c>
      <c r="L8" s="4">
        <v>376.72</v>
      </c>
      <c r="M8" s="4">
        <v>376.72</v>
      </c>
      <c r="N8" s="4" t="s">
        <v>48</v>
      </c>
      <c r="O8" s="4" t="s">
        <v>30</v>
      </c>
      <c r="P8" s="4" t="s">
        <v>31</v>
      </c>
      <c r="Q8" s="4">
        <v>0</v>
      </c>
      <c r="R8" s="7">
        <v>44362</v>
      </c>
      <c r="S8" s="5">
        <v>44378</v>
      </c>
      <c r="T8" s="4" t="s">
        <v>32</v>
      </c>
      <c r="U8" s="4">
        <v>376.72</v>
      </c>
      <c r="V8" s="4">
        <v>0</v>
      </c>
      <c r="W8" s="4">
        <v>0</v>
      </c>
    </row>
    <row r="9" s="4" customFormat="1" spans="1:23">
      <c r="A9" s="4">
        <v>15551882301</v>
      </c>
      <c r="B9" s="4" t="s">
        <v>24</v>
      </c>
      <c r="C9" s="4" t="s">
        <v>49</v>
      </c>
      <c r="D9" s="4" t="s">
        <v>46</v>
      </c>
      <c r="E9" s="4" t="s">
        <v>47</v>
      </c>
      <c r="F9" s="5">
        <v>44362</v>
      </c>
      <c r="G9" s="5">
        <v>44363</v>
      </c>
      <c r="H9" s="4">
        <v>1</v>
      </c>
      <c r="I9" s="4">
        <v>1</v>
      </c>
      <c r="J9" s="4">
        <v>1</v>
      </c>
      <c r="K9" s="4" t="s">
        <v>28</v>
      </c>
      <c r="L9" s="4">
        <v>-376.72</v>
      </c>
      <c r="M9" s="4">
        <v>-376.72</v>
      </c>
      <c r="N9" s="4" t="s">
        <v>48</v>
      </c>
      <c r="O9" s="4" t="s">
        <v>30</v>
      </c>
      <c r="P9" s="4" t="s">
        <v>31</v>
      </c>
      <c r="Q9" s="4">
        <v>0</v>
      </c>
      <c r="R9" s="7">
        <v>44362</v>
      </c>
      <c r="S9" s="5">
        <v>44378</v>
      </c>
      <c r="T9" s="4" t="s">
        <v>32</v>
      </c>
      <c r="U9" s="4">
        <v>-376.72</v>
      </c>
      <c r="V9" s="4">
        <v>0</v>
      </c>
      <c r="W9" s="4">
        <v>0</v>
      </c>
    </row>
    <row r="10" s="4" customFormat="1" spans="1:24">
      <c r="A10" s="4">
        <v>15552032951</v>
      </c>
      <c r="B10" s="4" t="s">
        <v>24</v>
      </c>
      <c r="C10" s="4" t="s">
        <v>25</v>
      </c>
      <c r="D10" s="4" t="s">
        <v>50</v>
      </c>
      <c r="E10" s="4" t="s">
        <v>51</v>
      </c>
      <c r="F10" s="5">
        <v>44362</v>
      </c>
      <c r="G10" s="5">
        <v>44363</v>
      </c>
      <c r="H10" s="4">
        <v>1</v>
      </c>
      <c r="I10" s="4">
        <v>1</v>
      </c>
      <c r="J10" s="4">
        <v>1</v>
      </c>
      <c r="K10" s="4" t="s">
        <v>28</v>
      </c>
      <c r="L10" s="4">
        <v>50</v>
      </c>
      <c r="M10" s="4">
        <v>50</v>
      </c>
      <c r="N10" s="4" t="s">
        <v>52</v>
      </c>
      <c r="O10" s="4" t="s">
        <v>30</v>
      </c>
      <c r="P10" s="4" t="s">
        <v>31</v>
      </c>
      <c r="Q10" s="4">
        <v>0</v>
      </c>
      <c r="R10" s="7">
        <v>44362</v>
      </c>
      <c r="S10" s="5">
        <v>44378</v>
      </c>
      <c r="T10" s="4" t="s">
        <v>32</v>
      </c>
      <c r="U10" s="4">
        <v>50</v>
      </c>
      <c r="V10" s="4">
        <v>0</v>
      </c>
      <c r="W10" s="4">
        <v>0</v>
      </c>
      <c r="X10" s="4">
        <v>2157983</v>
      </c>
    </row>
    <row r="11" s="4" customFormat="1" spans="1:24">
      <c r="A11" s="4">
        <v>15552137690</v>
      </c>
      <c r="B11" s="4" t="s">
        <v>24</v>
      </c>
      <c r="C11" s="4" t="s">
        <v>25</v>
      </c>
      <c r="D11" s="4" t="s">
        <v>53</v>
      </c>
      <c r="E11" s="4" t="s">
        <v>54</v>
      </c>
      <c r="F11" s="5">
        <v>44362</v>
      </c>
      <c r="G11" s="5">
        <v>44363</v>
      </c>
      <c r="H11" s="4">
        <v>1</v>
      </c>
      <c r="I11" s="4">
        <v>1</v>
      </c>
      <c r="J11" s="4">
        <v>1</v>
      </c>
      <c r="K11" s="4" t="s">
        <v>28</v>
      </c>
      <c r="L11" s="4">
        <v>253.7</v>
      </c>
      <c r="M11" s="4">
        <v>253.7</v>
      </c>
      <c r="N11" s="4" t="s">
        <v>55</v>
      </c>
      <c r="O11" s="4" t="s">
        <v>30</v>
      </c>
      <c r="P11" s="4" t="s">
        <v>31</v>
      </c>
      <c r="Q11" s="4">
        <v>0</v>
      </c>
      <c r="R11" s="7">
        <v>44362</v>
      </c>
      <c r="S11" s="5">
        <v>44378</v>
      </c>
      <c r="T11" s="4" t="s">
        <v>32</v>
      </c>
      <c r="U11" s="4">
        <v>253.7</v>
      </c>
      <c r="V11" s="4">
        <v>0</v>
      </c>
      <c r="W11" s="4">
        <v>0</v>
      </c>
      <c r="X11" s="4">
        <v>2158088</v>
      </c>
    </row>
    <row r="12" s="4" customFormat="1" spans="1:24">
      <c r="A12" s="4">
        <v>15552171803</v>
      </c>
      <c r="B12" s="4" t="s">
        <v>24</v>
      </c>
      <c r="C12" s="4" t="s">
        <v>25</v>
      </c>
      <c r="D12" s="4" t="s">
        <v>56</v>
      </c>
      <c r="E12" s="4" t="s">
        <v>57</v>
      </c>
      <c r="F12" s="5">
        <v>44362</v>
      </c>
      <c r="G12" s="5">
        <v>44363</v>
      </c>
      <c r="H12" s="4">
        <v>1</v>
      </c>
      <c r="I12" s="4">
        <v>1</v>
      </c>
      <c r="J12" s="4">
        <v>1</v>
      </c>
      <c r="K12" s="4" t="s">
        <v>28</v>
      </c>
      <c r="L12" s="4">
        <v>70</v>
      </c>
      <c r="M12" s="4">
        <v>70</v>
      </c>
      <c r="N12" s="4" t="s">
        <v>58</v>
      </c>
      <c r="O12" s="4" t="s">
        <v>30</v>
      </c>
      <c r="P12" s="4" t="s">
        <v>31</v>
      </c>
      <c r="Q12" s="4">
        <v>0</v>
      </c>
      <c r="R12" s="7">
        <v>44362</v>
      </c>
      <c r="S12" s="5">
        <v>44378</v>
      </c>
      <c r="T12" s="4" t="s">
        <v>32</v>
      </c>
      <c r="U12" s="4">
        <v>70</v>
      </c>
      <c r="V12" s="4">
        <v>0</v>
      </c>
      <c r="W12" s="4">
        <v>0</v>
      </c>
      <c r="X12" s="4">
        <v>2158110</v>
      </c>
    </row>
    <row r="13" s="4" customFormat="1" spans="1:24">
      <c r="A13" s="4">
        <v>15552171803</v>
      </c>
      <c r="B13" s="4" t="s">
        <v>24</v>
      </c>
      <c r="C13" s="4" t="s">
        <v>49</v>
      </c>
      <c r="D13" s="4" t="s">
        <v>56</v>
      </c>
      <c r="E13" s="4" t="s">
        <v>57</v>
      </c>
      <c r="F13" s="5">
        <v>44362</v>
      </c>
      <c r="G13" s="5">
        <v>44363</v>
      </c>
      <c r="H13" s="4">
        <v>1</v>
      </c>
      <c r="I13" s="4">
        <v>1</v>
      </c>
      <c r="J13" s="4">
        <v>1</v>
      </c>
      <c r="K13" s="4" t="s">
        <v>28</v>
      </c>
      <c r="L13" s="4">
        <v>-70</v>
      </c>
      <c r="M13" s="4">
        <v>-70</v>
      </c>
      <c r="N13" s="4" t="s">
        <v>58</v>
      </c>
      <c r="O13" s="4" t="s">
        <v>30</v>
      </c>
      <c r="P13" s="4" t="s">
        <v>31</v>
      </c>
      <c r="Q13" s="4">
        <v>0</v>
      </c>
      <c r="R13" s="7">
        <v>44362</v>
      </c>
      <c r="S13" s="5">
        <v>44378</v>
      </c>
      <c r="T13" s="4" t="s">
        <v>32</v>
      </c>
      <c r="U13" s="4">
        <v>-70</v>
      </c>
      <c r="V13" s="4">
        <v>0</v>
      </c>
      <c r="W13" s="4">
        <v>0</v>
      </c>
      <c r="X13" s="4">
        <v>2158110</v>
      </c>
    </row>
    <row r="14" s="4" customFormat="1" spans="1:24">
      <c r="A14" s="4">
        <v>15552404275</v>
      </c>
      <c r="B14" s="4" t="s">
        <v>24</v>
      </c>
      <c r="C14" s="4" t="s">
        <v>25</v>
      </c>
      <c r="D14" s="4" t="s">
        <v>59</v>
      </c>
      <c r="E14" s="4" t="s">
        <v>60</v>
      </c>
      <c r="F14" s="5">
        <v>44362</v>
      </c>
      <c r="G14" s="5">
        <v>44363</v>
      </c>
      <c r="H14" s="4">
        <v>1</v>
      </c>
      <c r="I14" s="4">
        <v>1</v>
      </c>
      <c r="J14" s="4">
        <v>1</v>
      </c>
      <c r="K14" s="4" t="s">
        <v>28</v>
      </c>
      <c r="L14" s="4">
        <v>443.56</v>
      </c>
      <c r="M14" s="4">
        <v>443.56</v>
      </c>
      <c r="N14" s="4" t="s">
        <v>61</v>
      </c>
      <c r="O14" s="4" t="s">
        <v>30</v>
      </c>
      <c r="P14" s="4" t="s">
        <v>31</v>
      </c>
      <c r="Q14" s="4">
        <v>0</v>
      </c>
      <c r="R14" s="7">
        <v>44362</v>
      </c>
      <c r="S14" s="5">
        <v>44378</v>
      </c>
      <c r="T14" s="4" t="s">
        <v>32</v>
      </c>
      <c r="U14" s="4">
        <v>443.56</v>
      </c>
      <c r="V14" s="4">
        <v>0</v>
      </c>
      <c r="W14" s="4">
        <v>0</v>
      </c>
      <c r="X14" s="4">
        <v>2158349</v>
      </c>
    </row>
    <row r="15" s="4" customFormat="1" spans="1:24">
      <c r="A15" s="4">
        <v>15552032951</v>
      </c>
      <c r="B15" s="4" t="s">
        <v>24</v>
      </c>
      <c r="C15" s="4" t="s">
        <v>49</v>
      </c>
      <c r="D15" s="4" t="s">
        <v>50</v>
      </c>
      <c r="E15" s="4" t="s">
        <v>51</v>
      </c>
      <c r="F15" s="5">
        <v>44362</v>
      </c>
      <c r="G15" s="5">
        <v>44363</v>
      </c>
      <c r="H15" s="4">
        <v>1</v>
      </c>
      <c r="I15" s="4">
        <v>1</v>
      </c>
      <c r="J15" s="4">
        <v>1</v>
      </c>
      <c r="K15" s="4" t="s">
        <v>28</v>
      </c>
      <c r="L15" s="4">
        <v>-50</v>
      </c>
      <c r="M15" s="4">
        <v>-50</v>
      </c>
      <c r="N15" s="4" t="s">
        <v>52</v>
      </c>
      <c r="O15" s="4" t="s">
        <v>30</v>
      </c>
      <c r="P15" s="4" t="s">
        <v>31</v>
      </c>
      <c r="Q15" s="4">
        <v>0</v>
      </c>
      <c r="R15" s="7">
        <v>44362</v>
      </c>
      <c r="S15" s="5">
        <v>44378</v>
      </c>
      <c r="T15" s="4" t="s">
        <v>32</v>
      </c>
      <c r="U15" s="4">
        <v>-50</v>
      </c>
      <c r="V15" s="4">
        <v>0</v>
      </c>
      <c r="W15" s="4">
        <v>0</v>
      </c>
      <c r="X15" s="4">
        <v>2157983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"/>
  <sheetViews>
    <sheetView tabSelected="1" workbookViewId="0">
      <selection activeCell="A18" sqref="A18:B20"/>
    </sheetView>
  </sheetViews>
  <sheetFormatPr defaultColWidth="9" defaultRowHeight="13.5"/>
  <cols>
    <col min="1" max="1" width="12.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</v>
      </c>
    </row>
    <row r="2" s="4" customFormat="1" spans="1:9">
      <c r="A2" s="4">
        <v>15546039913</v>
      </c>
      <c r="B2" s="5">
        <v>44362</v>
      </c>
      <c r="C2" s="5">
        <v>44363</v>
      </c>
      <c r="D2" s="4">
        <v>456.38</v>
      </c>
      <c r="E2" s="4" t="str">
        <f>VLOOKUP(A2,HOP!A:L,12,0)</f>
        <v>456.38</v>
      </c>
      <c r="F2" s="4" t="str">
        <f>VLOOKUP(A2,HOP!A:C,3,0)</f>
        <v>2152224</v>
      </c>
      <c r="G2" s="4">
        <f>D2-E2</f>
        <v>0</v>
      </c>
      <c r="H2" s="4" t="str">
        <f>$H$1&amp;F2</f>
        <v>，2152224</v>
      </c>
      <c r="I2" s="4" t="str">
        <f>VLOOKUP(A2,HOP!A:T,20,0)</f>
        <v>直连</v>
      </c>
    </row>
    <row r="3" s="4" customFormat="1" spans="1:9">
      <c r="A3" s="4">
        <v>15550340984</v>
      </c>
      <c r="B3" s="5">
        <v>44361</v>
      </c>
      <c r="C3" s="5">
        <v>44363</v>
      </c>
      <c r="D3" s="4">
        <v>785.55</v>
      </c>
      <c r="E3" s="4" t="str">
        <f>VLOOKUP(A3,HOP!A:L,12,0)</f>
        <v>785.55</v>
      </c>
      <c r="F3" s="4" t="str">
        <f>VLOOKUP(A3,HOP!A:C,3,0)</f>
        <v>2156434</v>
      </c>
      <c r="G3" s="4">
        <f t="shared" ref="G3:G15" si="0">D3-E3</f>
        <v>0</v>
      </c>
      <c r="H3" s="4" t="str">
        <f t="shared" ref="H3:H15" si="1">$H$1&amp;F3</f>
        <v>，2156434</v>
      </c>
      <c r="I3" s="4" t="str">
        <f>VLOOKUP(A3,HOP!A:T,20,0)</f>
        <v>直连</v>
      </c>
    </row>
    <row r="4" s="4" customFormat="1" spans="1:9">
      <c r="A4" s="4">
        <v>15550921001</v>
      </c>
      <c r="B4" s="5">
        <v>44361</v>
      </c>
      <c r="C4" s="5">
        <v>44363</v>
      </c>
      <c r="D4" s="4">
        <v>716</v>
      </c>
      <c r="E4" s="4" t="str">
        <f>VLOOKUP(A4,HOP!A:L,12,0)</f>
        <v>716.00</v>
      </c>
      <c r="F4" s="4" t="str">
        <f>VLOOKUP(A4,HOP!A:C,3,0)</f>
        <v>2156958</v>
      </c>
      <c r="G4" s="4">
        <f t="shared" si="0"/>
        <v>0</v>
      </c>
      <c r="H4" s="4" t="str">
        <f t="shared" si="1"/>
        <v>，2156958</v>
      </c>
      <c r="I4" s="4" t="str">
        <f>VLOOKUP(A4,HOP!A:T,20,0)</f>
        <v>直采</v>
      </c>
    </row>
    <row r="5" s="4" customFormat="1" spans="1:9">
      <c r="A5" s="4">
        <v>15550946170</v>
      </c>
      <c r="B5" s="5">
        <v>44362</v>
      </c>
      <c r="C5" s="5">
        <v>44363</v>
      </c>
      <c r="D5" s="4">
        <v>281.32</v>
      </c>
      <c r="E5" s="4" t="str">
        <f>VLOOKUP(A5,HOP!A:L,12,0)</f>
        <v>281.32</v>
      </c>
      <c r="F5" s="4" t="str">
        <f>VLOOKUP(A5,HOP!A:C,3,0)</f>
        <v>2156976</v>
      </c>
      <c r="G5" s="4">
        <f t="shared" si="0"/>
        <v>0</v>
      </c>
      <c r="H5" s="4" t="str">
        <f t="shared" si="1"/>
        <v>，2156976</v>
      </c>
      <c r="I5" s="4" t="str">
        <f>VLOOKUP(A5,HOP!A:T,20,0)</f>
        <v>直连</v>
      </c>
    </row>
    <row r="6" s="4" customFormat="1" spans="1:9">
      <c r="A6" s="4">
        <v>15551423499</v>
      </c>
      <c r="B6" s="5">
        <v>44362</v>
      </c>
      <c r="C6" s="5">
        <v>44363</v>
      </c>
      <c r="D6" s="4">
        <v>537.65</v>
      </c>
      <c r="E6" s="4" t="str">
        <f>VLOOKUP(A6,HOP!A:L,12,0)</f>
        <v>537.65</v>
      </c>
      <c r="F6" s="4" t="str">
        <f>VLOOKUP(A6,HOP!A:C,3,0)</f>
        <v>2157404</v>
      </c>
      <c r="G6" s="4">
        <f t="shared" si="0"/>
        <v>0</v>
      </c>
      <c r="H6" s="4" t="str">
        <f t="shared" si="1"/>
        <v>，2157404</v>
      </c>
      <c r="I6" s="4" t="str">
        <f>VLOOKUP(A6,HOP!A:T,20,0)</f>
        <v>直连</v>
      </c>
    </row>
    <row r="7" s="4" customFormat="1" spans="1:9">
      <c r="A7" s="4">
        <v>15551449840</v>
      </c>
      <c r="B7" s="5">
        <v>44362</v>
      </c>
      <c r="C7" s="5">
        <v>44363</v>
      </c>
      <c r="D7" s="4">
        <v>537.65</v>
      </c>
      <c r="E7" s="4" t="str">
        <f>VLOOKUP(A7,HOP!A:L,12,0)</f>
        <v>537.65</v>
      </c>
      <c r="F7" s="4" t="str">
        <f>VLOOKUP(A7,HOP!A:C,3,0)</f>
        <v>2157428</v>
      </c>
      <c r="G7" s="4">
        <f t="shared" si="0"/>
        <v>0</v>
      </c>
      <c r="H7" s="4" t="str">
        <f t="shared" si="1"/>
        <v>，2157428</v>
      </c>
      <c r="I7" s="4" t="str">
        <f>VLOOKUP(A7,HOP!A:T,20,0)</f>
        <v>直连</v>
      </c>
    </row>
    <row r="8" s="4" customFormat="1" hidden="1" spans="1:9">
      <c r="A8" s="4">
        <v>15551882301</v>
      </c>
      <c r="B8" s="5">
        <v>44362</v>
      </c>
      <c r="C8" s="5">
        <v>44363</v>
      </c>
      <c r="D8" s="4">
        <v>0</v>
      </c>
      <c r="E8" s="4" t="str">
        <f>VLOOKUP(A8,HOP!A:L,12,0)</f>
        <v>0.00</v>
      </c>
      <c r="F8" s="4" t="str">
        <f>VLOOKUP(A8,HOP!A:C,3,0)</f>
        <v>2157836</v>
      </c>
      <c r="G8" s="4">
        <f t="shared" si="0"/>
        <v>0</v>
      </c>
      <c r="H8" s="4" t="str">
        <f t="shared" si="1"/>
        <v>，2157836</v>
      </c>
      <c r="I8" s="4" t="str">
        <f>VLOOKUP(A8,HOP!A:T,20,0)</f>
        <v>直连</v>
      </c>
    </row>
    <row r="9" s="4" customFormat="1" hidden="1" spans="1:9">
      <c r="A9" s="4">
        <v>15552032951</v>
      </c>
      <c r="B9" s="5">
        <v>44362</v>
      </c>
      <c r="C9" s="5">
        <v>44363</v>
      </c>
      <c r="D9" s="4">
        <v>0</v>
      </c>
      <c r="E9" s="4" t="str">
        <f>VLOOKUP(A9,HOP!A:L,12,0)</f>
        <v>0.00</v>
      </c>
      <c r="F9" s="4" t="str">
        <f>VLOOKUP(A9,HOP!A:C,3,0)</f>
        <v>2157983</v>
      </c>
      <c r="G9" s="4">
        <f>D9-E9</f>
        <v>0</v>
      </c>
      <c r="H9" s="4" t="str">
        <f>$H$1&amp;F9</f>
        <v>，2157983</v>
      </c>
      <c r="I9" s="4" t="str">
        <f>VLOOKUP(A9,HOP!A:T,20,0)</f>
        <v>Saas酒店</v>
      </c>
    </row>
    <row r="10" s="4" customFormat="1" spans="1:9">
      <c r="A10" s="4">
        <v>15552137690</v>
      </c>
      <c r="B10" s="5">
        <v>44362</v>
      </c>
      <c r="C10" s="5">
        <v>44363</v>
      </c>
      <c r="D10" s="4">
        <v>253.7</v>
      </c>
      <c r="E10" s="4" t="str">
        <f>VLOOKUP(A10,HOP!A:L,12,0)</f>
        <v>253.70</v>
      </c>
      <c r="F10" s="4" t="str">
        <f>VLOOKUP(A10,HOP!A:C,3,0)</f>
        <v>2158088</v>
      </c>
      <c r="G10" s="4">
        <f>D10-E10</f>
        <v>0</v>
      </c>
      <c r="H10" s="4" t="str">
        <f>$H$1&amp;F10</f>
        <v>，2158088</v>
      </c>
      <c r="I10" s="4" t="str">
        <f>VLOOKUP(A10,HOP!A:T,20,0)</f>
        <v>直连</v>
      </c>
    </row>
    <row r="11" s="4" customFormat="1" hidden="1" spans="1:9">
      <c r="A11" s="4">
        <v>15552171803</v>
      </c>
      <c r="B11" s="5">
        <v>44362</v>
      </c>
      <c r="C11" s="5">
        <v>44363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>D11-E11</f>
        <v>#N/A</v>
      </c>
      <c r="H11" s="4" t="e">
        <f>$H$1&amp;F11</f>
        <v>#N/A</v>
      </c>
      <c r="I11" s="4" t="e">
        <f>VLOOKUP(A11,HOP!A:T,20,0)</f>
        <v>#N/A</v>
      </c>
    </row>
    <row r="12" s="4" customFormat="1" spans="1:9">
      <c r="A12" s="4">
        <v>15552404275</v>
      </c>
      <c r="B12" s="5">
        <v>44362</v>
      </c>
      <c r="C12" s="5">
        <v>44363</v>
      </c>
      <c r="D12" s="4">
        <v>443.56</v>
      </c>
      <c r="E12" s="4" t="str">
        <f>VLOOKUP(A12,HOP!A:L,12,0)</f>
        <v>443.56</v>
      </c>
      <c r="F12" s="4" t="str">
        <f>VLOOKUP(A12,HOP!A:C,3,0)</f>
        <v>2158349</v>
      </c>
      <c r="G12" s="4">
        <f>D12-E12</f>
        <v>0</v>
      </c>
      <c r="H12" s="4" t="str">
        <f>$H$1&amp;F12</f>
        <v>，2158349</v>
      </c>
      <c r="I12" s="4" t="str">
        <f>VLOOKUP(A12,HOP!A:T,20,0)</f>
        <v>直连</v>
      </c>
    </row>
    <row r="14" spans="4:4">
      <c r="D14" s="4">
        <f>SUM(D2:D13)</f>
        <v>4011.81</v>
      </c>
    </row>
    <row r="15" spans="4:4">
      <c r="D15" s="6" t="s">
        <v>63</v>
      </c>
    </row>
    <row r="18" spans="1:2">
      <c r="A18" s="4" t="s">
        <v>64</v>
      </c>
      <c r="B18" s="4">
        <v>716</v>
      </c>
    </row>
    <row r="19" spans="1:2">
      <c r="A19" s="4" t="s">
        <v>65</v>
      </c>
      <c r="B19" s="4">
        <v>3295.81</v>
      </c>
    </row>
    <row r="20" spans="1:2">
      <c r="A20" s="4" t="s">
        <v>66</v>
      </c>
      <c r="B20" s="4">
        <f>SUBTOTAL(9,B18:B19)</f>
        <v>4011.81</v>
      </c>
    </row>
  </sheetData>
  <autoFilter ref="A1:P12">
    <filterColumn colId="3">
      <filters>
        <filter val="281.32"/>
        <filter val="537.65"/>
        <filter val="785.55"/>
        <filter val="716"/>
        <filter val="443.56"/>
        <filter val="253.7"/>
        <filter val="456.3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67</v>
      </c>
      <c r="B1" s="2" t="s">
        <v>68</v>
      </c>
      <c r="C1" s="2" t="s">
        <v>69</v>
      </c>
      <c r="D1" s="2" t="s">
        <v>70</v>
      </c>
      <c r="E1" s="2" t="s">
        <v>13</v>
      </c>
      <c r="F1" s="2" t="s">
        <v>5</v>
      </c>
      <c r="G1" s="2" t="s">
        <v>6</v>
      </c>
      <c r="H1" s="2" t="s">
        <v>71</v>
      </c>
      <c r="I1" s="2" t="s">
        <v>72</v>
      </c>
      <c r="J1" s="2" t="s">
        <v>73</v>
      </c>
      <c r="K1" s="2" t="s">
        <v>74</v>
      </c>
      <c r="L1" s="2" t="s">
        <v>75</v>
      </c>
      <c r="M1" s="2" t="s">
        <v>76</v>
      </c>
      <c r="N1" s="2" t="s">
        <v>77</v>
      </c>
      <c r="O1" s="2" t="s">
        <v>78</v>
      </c>
      <c r="P1" s="2" t="s">
        <v>79</v>
      </c>
      <c r="Q1" s="2" t="s">
        <v>80</v>
      </c>
      <c r="R1" s="2" t="s">
        <v>81</v>
      </c>
      <c r="S1" s="2" t="s">
        <v>82</v>
      </c>
      <c r="T1" s="2" t="s">
        <v>83</v>
      </c>
    </row>
    <row r="2" s="1" customFormat="1" spans="1:20">
      <c r="A2" s="3">
        <v>15552404275</v>
      </c>
      <c r="B2" s="1" t="s">
        <v>84</v>
      </c>
      <c r="C2" s="1" t="s">
        <v>85</v>
      </c>
      <c r="D2" s="1" t="s">
        <v>86</v>
      </c>
      <c r="E2" s="1" t="s">
        <v>61</v>
      </c>
      <c r="F2" s="1" t="s">
        <v>84</v>
      </c>
      <c r="G2" s="1" t="s">
        <v>87</v>
      </c>
      <c r="H2" s="1" t="s">
        <v>88</v>
      </c>
      <c r="I2" s="1" t="s">
        <v>89</v>
      </c>
      <c r="J2" s="1" t="s">
        <v>90</v>
      </c>
      <c r="K2" s="1" t="s">
        <v>89</v>
      </c>
      <c r="L2" s="1" t="s">
        <v>89</v>
      </c>
      <c r="M2" s="1" t="s">
        <v>91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</row>
    <row r="3" s="1" customFormat="1" spans="1:20">
      <c r="A3" s="3">
        <v>15552137690</v>
      </c>
      <c r="B3" s="1" t="s">
        <v>84</v>
      </c>
      <c r="C3" s="1" t="s">
        <v>98</v>
      </c>
      <c r="D3" s="1" t="s">
        <v>99</v>
      </c>
      <c r="E3" s="1" t="s">
        <v>55</v>
      </c>
      <c r="F3" s="1" t="s">
        <v>84</v>
      </c>
      <c r="G3" s="1" t="s">
        <v>87</v>
      </c>
      <c r="H3" s="1" t="s">
        <v>88</v>
      </c>
      <c r="I3" s="1" t="s">
        <v>100</v>
      </c>
      <c r="J3" s="1" t="s">
        <v>90</v>
      </c>
      <c r="K3" s="1" t="s">
        <v>100</v>
      </c>
      <c r="L3" s="1" t="s">
        <v>100</v>
      </c>
      <c r="M3" s="1" t="s">
        <v>91</v>
      </c>
      <c r="N3" s="1" t="s">
        <v>91</v>
      </c>
      <c r="O3" s="1" t="s">
        <v>92</v>
      </c>
      <c r="P3" s="1" t="s">
        <v>93</v>
      </c>
      <c r="Q3" s="1" t="s">
        <v>101</v>
      </c>
      <c r="R3" s="1" t="s">
        <v>95</v>
      </c>
      <c r="S3" s="1" t="s">
        <v>96</v>
      </c>
      <c r="T3" s="1" t="s">
        <v>97</v>
      </c>
    </row>
    <row r="4" s="1" customFormat="1" spans="1:20">
      <c r="A4" s="3">
        <v>15552032951</v>
      </c>
      <c r="B4" s="1" t="s">
        <v>84</v>
      </c>
      <c r="C4" s="1" t="s">
        <v>102</v>
      </c>
      <c r="D4" s="1" t="s">
        <v>103</v>
      </c>
      <c r="E4" s="1" t="s">
        <v>52</v>
      </c>
      <c r="F4" s="1" t="s">
        <v>84</v>
      </c>
      <c r="G4" s="1" t="s">
        <v>87</v>
      </c>
      <c r="H4" s="1" t="s">
        <v>88</v>
      </c>
      <c r="I4" s="1" t="s">
        <v>92</v>
      </c>
      <c r="J4" s="1" t="s">
        <v>90</v>
      </c>
      <c r="K4" s="1" t="s">
        <v>92</v>
      </c>
      <c r="L4" s="1" t="s">
        <v>92</v>
      </c>
      <c r="M4" s="1" t="s">
        <v>91</v>
      </c>
      <c r="N4" s="1" t="s">
        <v>91</v>
      </c>
      <c r="O4" s="1" t="s">
        <v>92</v>
      </c>
      <c r="P4" s="1" t="s">
        <v>93</v>
      </c>
      <c r="Q4" s="1" t="s">
        <v>104</v>
      </c>
      <c r="R4" s="1" t="s">
        <v>95</v>
      </c>
      <c r="S4" s="1" t="s">
        <v>96</v>
      </c>
      <c r="T4" s="1" t="s">
        <v>105</v>
      </c>
    </row>
    <row r="5" s="1" customFormat="1" spans="1:20">
      <c r="A5" s="3">
        <v>15551882301</v>
      </c>
      <c r="B5" s="1" t="s">
        <v>84</v>
      </c>
      <c r="C5" s="1" t="s">
        <v>106</v>
      </c>
      <c r="D5" s="1" t="s">
        <v>107</v>
      </c>
      <c r="E5" s="1" t="s">
        <v>48</v>
      </c>
      <c r="F5" s="1" t="s">
        <v>84</v>
      </c>
      <c r="G5" s="1" t="s">
        <v>87</v>
      </c>
      <c r="H5" s="1" t="s">
        <v>88</v>
      </c>
      <c r="I5" s="1" t="s">
        <v>92</v>
      </c>
      <c r="J5" s="1" t="s">
        <v>90</v>
      </c>
      <c r="K5" s="1" t="s">
        <v>92</v>
      </c>
      <c r="L5" s="1" t="s">
        <v>92</v>
      </c>
      <c r="M5" s="1" t="s">
        <v>91</v>
      </c>
      <c r="N5" s="1" t="s">
        <v>91</v>
      </c>
      <c r="O5" s="1" t="s">
        <v>92</v>
      </c>
      <c r="P5" s="1" t="s">
        <v>93</v>
      </c>
      <c r="Q5" s="1" t="s">
        <v>108</v>
      </c>
      <c r="R5" s="1" t="s">
        <v>95</v>
      </c>
      <c r="S5" s="1" t="s">
        <v>96</v>
      </c>
      <c r="T5" s="1" t="s">
        <v>97</v>
      </c>
    </row>
    <row r="6" s="1" customFormat="1" spans="1:20">
      <c r="A6" s="3">
        <v>15551449840</v>
      </c>
      <c r="B6" s="1" t="s">
        <v>109</v>
      </c>
      <c r="C6" s="1" t="s">
        <v>110</v>
      </c>
      <c r="D6" s="1" t="s">
        <v>111</v>
      </c>
      <c r="E6" s="1" t="s">
        <v>45</v>
      </c>
      <c r="F6" s="1" t="s">
        <v>84</v>
      </c>
      <c r="G6" s="1" t="s">
        <v>87</v>
      </c>
      <c r="H6" s="1" t="s">
        <v>88</v>
      </c>
      <c r="I6" s="1" t="s">
        <v>112</v>
      </c>
      <c r="J6" s="1" t="s">
        <v>90</v>
      </c>
      <c r="K6" s="1" t="s">
        <v>112</v>
      </c>
      <c r="L6" s="1" t="s">
        <v>112</v>
      </c>
      <c r="M6" s="1" t="s">
        <v>91</v>
      </c>
      <c r="N6" s="1" t="s">
        <v>91</v>
      </c>
      <c r="O6" s="1" t="s">
        <v>92</v>
      </c>
      <c r="P6" s="1" t="s">
        <v>93</v>
      </c>
      <c r="Q6" s="1" t="s">
        <v>113</v>
      </c>
      <c r="R6" s="1" t="s">
        <v>95</v>
      </c>
      <c r="S6" s="1" t="s">
        <v>96</v>
      </c>
      <c r="T6" s="1" t="s">
        <v>97</v>
      </c>
    </row>
    <row r="7" s="1" customFormat="1" spans="1:20">
      <c r="A7" s="3">
        <v>15551423499</v>
      </c>
      <c r="B7" s="1" t="s">
        <v>109</v>
      </c>
      <c r="C7" s="1" t="s">
        <v>114</v>
      </c>
      <c r="D7" s="1" t="s">
        <v>111</v>
      </c>
      <c r="E7" s="1" t="s">
        <v>44</v>
      </c>
      <c r="F7" s="1" t="s">
        <v>84</v>
      </c>
      <c r="G7" s="1" t="s">
        <v>87</v>
      </c>
      <c r="H7" s="1" t="s">
        <v>88</v>
      </c>
      <c r="I7" s="1" t="s">
        <v>112</v>
      </c>
      <c r="J7" s="1" t="s">
        <v>90</v>
      </c>
      <c r="K7" s="1" t="s">
        <v>112</v>
      </c>
      <c r="L7" s="1" t="s">
        <v>112</v>
      </c>
      <c r="M7" s="1" t="s">
        <v>91</v>
      </c>
      <c r="N7" s="1" t="s">
        <v>91</v>
      </c>
      <c r="O7" s="1" t="s">
        <v>92</v>
      </c>
      <c r="P7" s="1" t="s">
        <v>93</v>
      </c>
      <c r="Q7" s="1" t="s">
        <v>115</v>
      </c>
      <c r="R7" s="1" t="s">
        <v>95</v>
      </c>
      <c r="S7" s="1" t="s">
        <v>96</v>
      </c>
      <c r="T7" s="1" t="s">
        <v>97</v>
      </c>
    </row>
    <row r="8" s="1" customFormat="1" spans="1:20">
      <c r="A8" s="3">
        <v>15550946170</v>
      </c>
      <c r="B8" s="1" t="s">
        <v>109</v>
      </c>
      <c r="C8" s="1" t="s">
        <v>116</v>
      </c>
      <c r="D8" s="1" t="s">
        <v>117</v>
      </c>
      <c r="E8" s="1" t="s">
        <v>41</v>
      </c>
      <c r="F8" s="1" t="s">
        <v>84</v>
      </c>
      <c r="G8" s="1" t="s">
        <v>87</v>
      </c>
      <c r="H8" s="1" t="s">
        <v>88</v>
      </c>
      <c r="I8" s="1" t="s">
        <v>118</v>
      </c>
      <c r="J8" s="1" t="s">
        <v>90</v>
      </c>
      <c r="K8" s="1" t="s">
        <v>118</v>
      </c>
      <c r="L8" s="1" t="s">
        <v>118</v>
      </c>
      <c r="M8" s="1" t="s">
        <v>91</v>
      </c>
      <c r="N8" s="1" t="s">
        <v>91</v>
      </c>
      <c r="O8" s="1" t="s">
        <v>92</v>
      </c>
      <c r="P8" s="1" t="s">
        <v>93</v>
      </c>
      <c r="Q8" s="1" t="s">
        <v>119</v>
      </c>
      <c r="R8" s="1" t="s">
        <v>95</v>
      </c>
      <c r="S8" s="1" t="s">
        <v>96</v>
      </c>
      <c r="T8" s="1" t="s">
        <v>97</v>
      </c>
    </row>
    <row r="9" s="1" customFormat="1" spans="1:20">
      <c r="A9" s="3">
        <v>15550921001</v>
      </c>
      <c r="B9" s="1" t="s">
        <v>109</v>
      </c>
      <c r="C9" s="1" t="s">
        <v>120</v>
      </c>
      <c r="D9" s="1" t="s">
        <v>121</v>
      </c>
      <c r="E9" s="1" t="s">
        <v>38</v>
      </c>
      <c r="F9" s="1" t="s">
        <v>109</v>
      </c>
      <c r="G9" s="1" t="s">
        <v>87</v>
      </c>
      <c r="H9" s="1" t="s">
        <v>88</v>
      </c>
      <c r="I9" s="1" t="s">
        <v>122</v>
      </c>
      <c r="J9" s="1" t="s">
        <v>90</v>
      </c>
      <c r="K9" s="1" t="s">
        <v>122</v>
      </c>
      <c r="L9" s="1" t="s">
        <v>122</v>
      </c>
      <c r="M9" s="1" t="s">
        <v>91</v>
      </c>
      <c r="N9" s="1" t="s">
        <v>91</v>
      </c>
      <c r="O9" s="1" t="s">
        <v>92</v>
      </c>
      <c r="P9" s="1" t="s">
        <v>93</v>
      </c>
      <c r="Q9" s="1" t="s">
        <v>123</v>
      </c>
      <c r="R9" s="1" t="s">
        <v>95</v>
      </c>
      <c r="S9" s="1" t="s">
        <v>96</v>
      </c>
      <c r="T9" s="1" t="s">
        <v>124</v>
      </c>
    </row>
    <row r="10" s="1" customFormat="1" spans="1:20">
      <c r="A10" s="3">
        <v>15550340984</v>
      </c>
      <c r="B10" s="1" t="s">
        <v>125</v>
      </c>
      <c r="C10" s="1" t="s">
        <v>126</v>
      </c>
      <c r="D10" s="1" t="s">
        <v>127</v>
      </c>
      <c r="E10" s="1" t="s">
        <v>35</v>
      </c>
      <c r="F10" s="1" t="s">
        <v>109</v>
      </c>
      <c r="G10" s="1" t="s">
        <v>87</v>
      </c>
      <c r="H10" s="1" t="s">
        <v>88</v>
      </c>
      <c r="I10" s="1" t="s">
        <v>128</v>
      </c>
      <c r="J10" s="1" t="s">
        <v>90</v>
      </c>
      <c r="K10" s="1" t="s">
        <v>128</v>
      </c>
      <c r="L10" s="1" t="s">
        <v>128</v>
      </c>
      <c r="M10" s="1" t="s">
        <v>91</v>
      </c>
      <c r="N10" s="1" t="s">
        <v>91</v>
      </c>
      <c r="O10" s="1" t="s">
        <v>92</v>
      </c>
      <c r="P10" s="1" t="s">
        <v>93</v>
      </c>
      <c r="Q10" s="1" t="s">
        <v>129</v>
      </c>
      <c r="R10" s="1" t="s">
        <v>95</v>
      </c>
      <c r="S10" s="1" t="s">
        <v>96</v>
      </c>
      <c r="T10" s="1" t="s">
        <v>97</v>
      </c>
    </row>
    <row r="11" s="1" customFormat="1" spans="1:20">
      <c r="A11" s="3">
        <v>15547649050</v>
      </c>
      <c r="B11" s="1" t="s">
        <v>130</v>
      </c>
      <c r="C11" s="1" t="s">
        <v>131</v>
      </c>
      <c r="D11" s="1" t="s">
        <v>99</v>
      </c>
      <c r="E11" s="1" t="s">
        <v>132</v>
      </c>
      <c r="F11" s="1" t="s">
        <v>84</v>
      </c>
      <c r="G11" s="1" t="s">
        <v>87</v>
      </c>
      <c r="H11" s="1" t="s">
        <v>88</v>
      </c>
      <c r="I11" s="1" t="s">
        <v>133</v>
      </c>
      <c r="J11" s="1" t="s">
        <v>90</v>
      </c>
      <c r="K11" s="1" t="s">
        <v>133</v>
      </c>
      <c r="L11" s="1" t="s">
        <v>133</v>
      </c>
      <c r="M11" s="1" t="s">
        <v>91</v>
      </c>
      <c r="N11" s="1" t="s">
        <v>91</v>
      </c>
      <c r="O11" s="1" t="s">
        <v>92</v>
      </c>
      <c r="P11" s="1" t="s">
        <v>93</v>
      </c>
      <c r="Q11" s="1" t="s">
        <v>134</v>
      </c>
      <c r="R11" s="1" t="s">
        <v>95</v>
      </c>
      <c r="S11" s="1" t="s">
        <v>96</v>
      </c>
      <c r="T11" s="1" t="s">
        <v>97</v>
      </c>
    </row>
    <row r="12" s="1" customFormat="1" spans="1:20">
      <c r="A12" s="3">
        <v>15546039913</v>
      </c>
      <c r="B12" s="1" t="s">
        <v>135</v>
      </c>
      <c r="C12" s="1" t="s">
        <v>136</v>
      </c>
      <c r="D12" s="1" t="s">
        <v>137</v>
      </c>
      <c r="E12" s="1" t="s">
        <v>29</v>
      </c>
      <c r="F12" s="1" t="s">
        <v>84</v>
      </c>
      <c r="G12" s="1" t="s">
        <v>87</v>
      </c>
      <c r="H12" s="1" t="s">
        <v>88</v>
      </c>
      <c r="I12" s="1" t="s">
        <v>138</v>
      </c>
      <c r="J12" s="1" t="s">
        <v>90</v>
      </c>
      <c r="K12" s="1" t="s">
        <v>138</v>
      </c>
      <c r="L12" s="1" t="s">
        <v>138</v>
      </c>
      <c r="M12" s="1" t="s">
        <v>91</v>
      </c>
      <c r="N12" s="1" t="s">
        <v>91</v>
      </c>
      <c r="O12" s="1" t="s">
        <v>92</v>
      </c>
      <c r="P12" s="1" t="s">
        <v>93</v>
      </c>
      <c r="Q12" s="1" t="s">
        <v>139</v>
      </c>
      <c r="R12" s="1" t="s">
        <v>95</v>
      </c>
      <c r="S12" s="1" t="s">
        <v>96</v>
      </c>
      <c r="T12" s="1" t="s">
        <v>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2021-07-01T01:21:20Z</dcterms:created>
  <dcterms:modified xsi:type="dcterms:W3CDTF">2021-07-01T01:28:09Z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C73D2BBCE84C40349FF8B064931011BC</vt:lpwstr>
  </property>
  <property fmtid="{D5CDD505-2E9C-101B-9397-08002B2CF9AE}" pid="3" name="KSOProductBuildVer">
    <vt:lpwstr>2052-11.1.0.10495</vt:lpwstr>
  </property>
</Properties>
</file>