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对账!$1:$18</definedName>
  </definedNames>
  <calcPr calcId="144525"/>
</workbook>
</file>

<file path=xl/sharedStrings.xml><?xml version="1.0" encoding="utf-8"?>
<sst xmlns="http://schemas.openxmlformats.org/spreadsheetml/2006/main" count="342" uniqueCount="132">
  <si>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</si>
  <si>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</si>
  <si>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</si>
  <si>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</si>
  <si>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</si>
  <si>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</si>
  <si>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</si>
  <si>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</si>
  <si>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</si>
  <si>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</si>
  <si>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</si>
  <si>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</si>
  <si>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</si>
  <si>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</si>
  <si>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</si>
  <si>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</si>
  <si>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</si>
  <si>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</si>
  <si>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</si>
  <si>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</si>
  <si>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</si>
  <si>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</si>
  <si>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</si>
  <si>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</si>
  <si>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</si>
  <si>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</si>
  <si>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[成都]宜必思酒店(成都科华中路王府井店)(24854438)</t>
  </si>
  <si>
    <t>双床房&lt;内宾&gt;&lt;双人入住&gt;&lt;预付&gt;&lt;无早&gt;</t>
  </si>
  <si>
    <t>CNY</t>
  </si>
  <si>
    <t>蒋姐</t>
  </si>
  <si>
    <t>CA363210702CNY</t>
  </si>
  <si>
    <t>未提现</t>
  </si>
  <si>
    <t>携程开票</t>
  </si>
  <si>
    <t>[上海]上海静安铂尔曼酒店(24864549)</t>
  </si>
  <si>
    <t>高级双床房&lt;双人入住&gt;&lt;内宾&gt;&lt;预付&gt;&lt;双早&gt;</t>
  </si>
  <si>
    <t>曹骏</t>
  </si>
  <si>
    <t>[成都]7天酒店(成都华西省体育馆地铁站店)(67325150)</t>
  </si>
  <si>
    <t>品质臻选高级双床房&lt;内宾&gt;&lt;双人入住&gt;&lt;预付&gt;&lt;无早&gt;</t>
  </si>
  <si>
    <t>莫永宏</t>
  </si>
  <si>
    <t>[北京]北京兴基铂尔曼饭店(27422156)</t>
  </si>
  <si>
    <t>高级大床房&lt;双人入住&gt;&lt;内宾&gt;&lt;预付&gt;&lt;双早&gt;</t>
  </si>
  <si>
    <t>王志军</t>
  </si>
  <si>
    <t>[太原]太原富力铂尔曼大酒店(28083747)</t>
  </si>
  <si>
    <t>豪华双床房&lt;双人入住&gt;&lt;内宾&gt;&lt;预付&gt;&lt;双早&gt;</t>
  </si>
  <si>
    <t>任伟琦</t>
  </si>
  <si>
    <t>[杭州]杭州索菲特西湖大酒店(26866276)</t>
  </si>
  <si>
    <t>高级市景双床房&lt;双人入住&gt;&lt;内宾&gt;&lt;预付&gt;&lt;双早&gt;</t>
  </si>
  <si>
    <t>孙志强</t>
  </si>
  <si>
    <t>[贵阳]贵阳诺富特酒店(67323201)</t>
  </si>
  <si>
    <t>王智鹏</t>
  </si>
  <si>
    <t>[西安]西安索菲特人民大厦(67324793)</t>
  </si>
  <si>
    <t>李犁,王志刚</t>
  </si>
  <si>
    <t>[上海]上海虹桥新华联索菲特大酒店(68395700)</t>
  </si>
  <si>
    <t>豪华大床房&lt;双人入住&gt;&lt;内宾&gt;&lt;预付&gt;&lt;双早&gt;</t>
  </si>
  <si>
    <t>符泽奋</t>
  </si>
  <si>
    <t>取消</t>
  </si>
  <si>
    <t>[上海]布丁酒店(上海南京东路地铁站外滩店)(36470997)</t>
  </si>
  <si>
    <t>大床房B&lt;双人入住&gt;&lt;内宾&gt;&lt;预付&gt;&lt;无早&gt;</t>
  </si>
  <si>
    <t>郭新建</t>
  </si>
  <si>
    <t>，</t>
  </si>
  <si>
    <t>A210702092640481</t>
  </si>
  <si>
    <t>CNY / HKD 当前参考汇率: 1.199479144</t>
  </si>
  <si>
    <t>总计： 4595.21 CNY/
5511.86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</si>
  <si>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</si>
  <si>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</si>
  <si>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</si>
  <si>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</si>
  <si>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</si>
  <si>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</si>
  <si>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</si>
  <si>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</si>
  <si>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</si>
  <si>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</si>
  <si>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</si>
  <si>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</si>
  <si>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</si>
  <si>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</si>
  <si>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</si>
  <si>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</si>
  <si>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</si>
  <si>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2021-06-16</t>
  </si>
  <si>
    <t>2159745</t>
  </si>
  <si>
    <t>布丁酒店(上海南京东路地铁站外滩店)</t>
  </si>
  <si>
    <t>2021-06-17</t>
  </si>
  <si>
    <t>退房日周结</t>
  </si>
  <si>
    <t>169.21</t>
  </si>
  <si>
    <t>RMB</t>
  </si>
  <si>
    <t>0</t>
  </si>
  <si>
    <t>0.00</t>
  </si>
  <si>
    <t>携程国内直连(DD)</t>
  </si>
  <si>
    <t>2021-06-16 23:06:11</t>
  </si>
  <si>
    <t>否</t>
  </si>
  <si>
    <t>汇智国际旅游发展有限公司</t>
  </si>
  <si>
    <t>直连</t>
  </si>
  <si>
    <t>2159350</t>
  </si>
  <si>
    <t>上海虹桥新华联索菲特大酒店</t>
  </si>
  <si>
    <t>851.77</t>
  </si>
  <si>
    <t>2021-06-16 17:59:12</t>
  </si>
  <si>
    <t>2159267</t>
  </si>
  <si>
    <t>贵阳诺富特酒店</t>
  </si>
  <si>
    <t>430.90</t>
  </si>
  <si>
    <t>2021-06-16 17:04:30</t>
  </si>
  <si>
    <t>2159266</t>
  </si>
  <si>
    <t>杭州索菲特西湖大酒店</t>
  </si>
  <si>
    <t>869.31</t>
  </si>
  <si>
    <t>2021-06-16 17:03:33</t>
  </si>
  <si>
    <t>2159186</t>
  </si>
  <si>
    <t>太原富力铂尔曼大酒店</t>
  </si>
  <si>
    <t>427.55</t>
  </si>
  <si>
    <t>2021-06-16 16:11:07</t>
  </si>
  <si>
    <t>2159142</t>
  </si>
  <si>
    <t>北京兴基铂尔曼饭店</t>
  </si>
  <si>
    <t>626.30</t>
  </si>
  <si>
    <t>2021-06-16 15:46:55</t>
  </si>
  <si>
    <t>2158973</t>
  </si>
  <si>
    <t>7天连锁酒店(成都省体育馆地铁站店)</t>
  </si>
  <si>
    <t>212.03</t>
  </si>
  <si>
    <t>2021-06-16 13:10:18</t>
  </si>
  <si>
    <t>2158776</t>
  </si>
  <si>
    <t>上海静安铂尔曼酒店</t>
  </si>
  <si>
    <t>653.86</t>
  </si>
  <si>
    <t>2021-06-16 10:16:07</t>
  </si>
  <si>
    <t>15252359185-2129264</t>
  </si>
  <si>
    <t>2021-06-11</t>
  </si>
  <si>
    <t>2154358</t>
  </si>
  <si>
    <t>宜必思酒店(成都科华中路王府井店)</t>
  </si>
  <si>
    <t>2021-06-15</t>
  </si>
  <si>
    <t>2021-06-11 21:19:56</t>
  </si>
  <si>
    <t>2021-05-24</t>
  </si>
  <si>
    <t>2129264</t>
  </si>
  <si>
    <t>354.28</t>
  </si>
  <si>
    <t>2021-06-11 21:21:57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</si>
</sst>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14" borderId="5" applyNumberFormat="0" applyAlignment="0" applyProtection="0">
      <alignment vertical="center"/>
    </xf>
    <xf numFmtId="0" fontId="21" fillId="14" borderId="1" applyNumberFormat="0" applyAlignment="0" applyProtection="0">
      <alignment vertical="center"/>
    </xf>
    <xf numFmtId="0" fontId="22" fillId="26" borderId="8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15252359185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44362</v>
      </c>
      <c r="G2" s="5">
        <v>44364</v>
      </c>
      <c r="H2" s="4">
        <v>1</v>
      </c>
      <c r="I2" s="4">
        <v>2</v>
      </c>
      <c r="J2" s="4">
        <v>2</v>
      </c>
      <c r="K2" s="4" t="s">
        <v>28</v>
      </c>
      <c r="L2" s="4">
        <v>354.28</v>
      </c>
      <c r="M2" s="4">
        <v>354.28</v>
      </c>
      <c r="N2" s="4" t="s">
        <v>29</v>
      </c>
      <c r="O2" s="4" t="s">
        <v>30</v>
      </c>
      <c r="P2" s="4" t="s">
        <v>31</v>
      </c>
      <c r="Q2" s="4">
        <v>0</v>
      </c>
      <c r="R2" s="6">
        <v>44340</v>
      </c>
      <c r="S2" s="5">
        <v>44379</v>
      </c>
      <c r="T2" s="4" t="s">
        <v>32</v>
      </c>
      <c r="U2" s="4">
        <v>354.28</v>
      </c>
      <c r="V2" s="4">
        <v>0</v>
      </c>
      <c r="W2" s="4">
        <v>0</v>
      </c>
      <c r="X2" s="4">
        <v>2129264</v>
      </c>
    </row>
    <row r="3" s="4" customFormat="1" spans="1:24">
      <c r="A3" s="4">
        <v>15552813293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44363</v>
      </c>
      <c r="G3" s="5">
        <v>44364</v>
      </c>
      <c r="H3" s="4">
        <v>1</v>
      </c>
      <c r="I3" s="4">
        <v>1</v>
      </c>
      <c r="J3" s="4">
        <v>1</v>
      </c>
      <c r="K3" s="4" t="s">
        <v>28</v>
      </c>
      <c r="L3" s="4">
        <v>653.86</v>
      </c>
      <c r="M3" s="4">
        <v>653.86</v>
      </c>
      <c r="N3" s="4" t="s">
        <v>35</v>
      </c>
      <c r="O3" s="4" t="s">
        <v>30</v>
      </c>
      <c r="P3" s="4" t="s">
        <v>31</v>
      </c>
      <c r="Q3" s="4">
        <v>0</v>
      </c>
      <c r="R3" s="6">
        <v>44363</v>
      </c>
      <c r="S3" s="5">
        <v>44379</v>
      </c>
      <c r="T3" s="4" t="s">
        <v>32</v>
      </c>
      <c r="U3" s="4">
        <v>653.86</v>
      </c>
      <c r="V3" s="4">
        <v>0</v>
      </c>
      <c r="W3" s="4">
        <v>0</v>
      </c>
      <c r="X3" s="4">
        <v>2158776</v>
      </c>
    </row>
    <row r="4" s="4" customFormat="1" spans="1:24">
      <c r="A4" s="4">
        <v>15553019306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44363</v>
      </c>
      <c r="G4" s="5">
        <v>44364</v>
      </c>
      <c r="H4" s="4">
        <v>1</v>
      </c>
      <c r="I4" s="4">
        <v>1</v>
      </c>
      <c r="J4" s="4">
        <v>1</v>
      </c>
      <c r="K4" s="4" t="s">
        <v>28</v>
      </c>
      <c r="L4" s="4">
        <v>212.03</v>
      </c>
      <c r="M4" s="4">
        <v>212.03</v>
      </c>
      <c r="N4" s="4" t="s">
        <v>38</v>
      </c>
      <c r="O4" s="4" t="s">
        <v>30</v>
      </c>
      <c r="P4" s="4" t="s">
        <v>31</v>
      </c>
      <c r="Q4" s="4">
        <v>0</v>
      </c>
      <c r="R4" s="6">
        <v>44363</v>
      </c>
      <c r="S4" s="5">
        <v>44379</v>
      </c>
      <c r="T4" s="4" t="s">
        <v>32</v>
      </c>
      <c r="U4" s="4">
        <v>212.03</v>
      </c>
      <c r="V4" s="4">
        <v>0</v>
      </c>
      <c r="W4" s="4">
        <v>0</v>
      </c>
      <c r="X4" s="4">
        <v>2158973</v>
      </c>
    </row>
    <row r="5" s="4" customFormat="1" spans="1:24">
      <c r="A5" s="4">
        <v>15554428518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44363</v>
      </c>
      <c r="G5" s="5">
        <v>44364</v>
      </c>
      <c r="H5" s="4">
        <v>1</v>
      </c>
      <c r="I5" s="4">
        <v>1</v>
      </c>
      <c r="J5" s="4">
        <v>1</v>
      </c>
      <c r="K5" s="4" t="s">
        <v>28</v>
      </c>
      <c r="L5" s="4">
        <v>626.3</v>
      </c>
      <c r="M5" s="4">
        <v>626.3</v>
      </c>
      <c r="N5" s="4" t="s">
        <v>41</v>
      </c>
      <c r="O5" s="4" t="s">
        <v>30</v>
      </c>
      <c r="P5" s="4" t="s">
        <v>31</v>
      </c>
      <c r="Q5" s="4">
        <v>0</v>
      </c>
      <c r="R5" s="6">
        <v>44363</v>
      </c>
      <c r="S5" s="5">
        <v>44379</v>
      </c>
      <c r="T5" s="4" t="s">
        <v>32</v>
      </c>
      <c r="U5" s="4">
        <v>626.3</v>
      </c>
      <c r="V5" s="4">
        <v>0</v>
      </c>
      <c r="W5" s="4">
        <v>0</v>
      </c>
      <c r="X5" s="4">
        <v>2159142</v>
      </c>
    </row>
    <row r="6" s="4" customFormat="1" spans="1:24">
      <c r="A6" s="4">
        <v>15554545952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44363</v>
      </c>
      <c r="G6" s="5">
        <v>44364</v>
      </c>
      <c r="H6" s="4">
        <v>1</v>
      </c>
      <c r="I6" s="4">
        <v>1</v>
      </c>
      <c r="J6" s="4">
        <v>1</v>
      </c>
      <c r="K6" s="4" t="s">
        <v>28</v>
      </c>
      <c r="L6" s="4">
        <v>427.55</v>
      </c>
      <c r="M6" s="4">
        <v>427.55</v>
      </c>
      <c r="N6" s="4" t="s">
        <v>44</v>
      </c>
      <c r="O6" s="4" t="s">
        <v>30</v>
      </c>
      <c r="P6" s="4" t="s">
        <v>31</v>
      </c>
      <c r="Q6" s="4">
        <v>0</v>
      </c>
      <c r="R6" s="6">
        <v>44363</v>
      </c>
      <c r="S6" s="5">
        <v>44379</v>
      </c>
      <c r="T6" s="4" t="s">
        <v>32</v>
      </c>
      <c r="U6" s="4">
        <v>427.55</v>
      </c>
      <c r="V6" s="4">
        <v>0</v>
      </c>
      <c r="W6" s="4">
        <v>0</v>
      </c>
      <c r="X6" s="4">
        <v>2159186</v>
      </c>
    </row>
    <row r="7" s="4" customFormat="1" spans="1:24">
      <c r="A7" s="4">
        <v>15554811492</v>
      </c>
      <c r="B7" s="4" t="s">
        <v>24</v>
      </c>
      <c r="C7" s="4" t="s">
        <v>25</v>
      </c>
      <c r="D7" s="4" t="s">
        <v>45</v>
      </c>
      <c r="E7" s="4" t="s">
        <v>46</v>
      </c>
      <c r="F7" s="5">
        <v>44363</v>
      </c>
      <c r="G7" s="5">
        <v>44364</v>
      </c>
      <c r="H7" s="4">
        <v>1</v>
      </c>
      <c r="I7" s="4">
        <v>1</v>
      </c>
      <c r="J7" s="4">
        <v>1</v>
      </c>
      <c r="K7" s="4" t="s">
        <v>28</v>
      </c>
      <c r="L7" s="4">
        <v>869.31</v>
      </c>
      <c r="M7" s="4">
        <v>869.31</v>
      </c>
      <c r="N7" s="4" t="s">
        <v>47</v>
      </c>
      <c r="O7" s="4" t="s">
        <v>30</v>
      </c>
      <c r="P7" s="4" t="s">
        <v>31</v>
      </c>
      <c r="Q7" s="4">
        <v>0</v>
      </c>
      <c r="R7" s="6">
        <v>44363</v>
      </c>
      <c r="S7" s="5">
        <v>44379</v>
      </c>
      <c r="T7" s="4" t="s">
        <v>32</v>
      </c>
      <c r="U7" s="4">
        <v>869.31</v>
      </c>
      <c r="V7" s="4">
        <v>0</v>
      </c>
      <c r="W7" s="4">
        <v>0</v>
      </c>
      <c r="X7" s="4">
        <v>2159266</v>
      </c>
    </row>
    <row r="8" s="4" customFormat="1" spans="1:24">
      <c r="A8" s="4">
        <v>15554547902</v>
      </c>
      <c r="B8" s="4" t="s">
        <v>24</v>
      </c>
      <c r="C8" s="4" t="s">
        <v>25</v>
      </c>
      <c r="D8" s="4" t="s">
        <v>48</v>
      </c>
      <c r="E8" s="4" t="s">
        <v>34</v>
      </c>
      <c r="F8" s="5">
        <v>44363</v>
      </c>
      <c r="G8" s="5">
        <v>44364</v>
      </c>
      <c r="H8" s="4">
        <v>1</v>
      </c>
      <c r="I8" s="4">
        <v>1</v>
      </c>
      <c r="J8" s="4">
        <v>1</v>
      </c>
      <c r="K8" s="4" t="s">
        <v>28</v>
      </c>
      <c r="L8" s="4">
        <v>430.9</v>
      </c>
      <c r="M8" s="4">
        <v>430.9</v>
      </c>
      <c r="N8" s="4" t="s">
        <v>49</v>
      </c>
      <c r="O8" s="4" t="s">
        <v>30</v>
      </c>
      <c r="P8" s="4" t="s">
        <v>31</v>
      </c>
      <c r="Q8" s="4">
        <v>0</v>
      </c>
      <c r="R8" s="6">
        <v>44363</v>
      </c>
      <c r="S8" s="5">
        <v>44379</v>
      </c>
      <c r="T8" s="4" t="s">
        <v>32</v>
      </c>
      <c r="U8" s="4">
        <v>430.9</v>
      </c>
      <c r="V8" s="4">
        <v>0</v>
      </c>
      <c r="W8" s="4">
        <v>0</v>
      </c>
      <c r="X8" s="4">
        <v>2159267</v>
      </c>
    </row>
    <row r="9" s="4" customFormat="1" spans="1:24">
      <c r="A9" s="4">
        <v>15555022793</v>
      </c>
      <c r="B9" s="4" t="s">
        <v>24</v>
      </c>
      <c r="C9" s="4" t="s">
        <v>25</v>
      </c>
      <c r="D9" s="4" t="s">
        <v>50</v>
      </c>
      <c r="E9" s="4" t="s">
        <v>40</v>
      </c>
      <c r="F9" s="5">
        <v>44363</v>
      </c>
      <c r="G9" s="5">
        <v>44364</v>
      </c>
      <c r="H9" s="4">
        <v>2</v>
      </c>
      <c r="I9" s="4">
        <v>1</v>
      </c>
      <c r="J9" s="4">
        <v>2</v>
      </c>
      <c r="K9" s="4" t="s">
        <v>28</v>
      </c>
      <c r="L9" s="4">
        <v>1175.78</v>
      </c>
      <c r="M9" s="4">
        <v>1175.78</v>
      </c>
      <c r="N9" s="4" t="s">
        <v>51</v>
      </c>
      <c r="O9" s="4" t="s">
        <v>30</v>
      </c>
      <c r="P9" s="4" t="s">
        <v>31</v>
      </c>
      <c r="Q9" s="4">
        <v>0</v>
      </c>
      <c r="R9" s="6">
        <v>44363</v>
      </c>
      <c r="S9" s="5">
        <v>44379</v>
      </c>
      <c r="T9" s="4" t="s">
        <v>32</v>
      </c>
      <c r="U9" s="4">
        <v>1175.78</v>
      </c>
      <c r="V9" s="4">
        <v>0</v>
      </c>
      <c r="W9" s="4">
        <v>0</v>
      </c>
      <c r="X9" s="4">
        <v>2159327</v>
      </c>
    </row>
    <row r="10" s="4" customFormat="1" spans="1:24">
      <c r="A10" s="4">
        <v>15555110352</v>
      </c>
      <c r="B10" s="4" t="s">
        <v>24</v>
      </c>
      <c r="C10" s="4" t="s">
        <v>25</v>
      </c>
      <c r="D10" s="4" t="s">
        <v>52</v>
      </c>
      <c r="E10" s="4" t="s">
        <v>53</v>
      </c>
      <c r="F10" s="5">
        <v>44363</v>
      </c>
      <c r="G10" s="5">
        <v>44364</v>
      </c>
      <c r="H10" s="4">
        <v>1</v>
      </c>
      <c r="I10" s="4">
        <v>1</v>
      </c>
      <c r="J10" s="4">
        <v>1</v>
      </c>
      <c r="K10" s="4" t="s">
        <v>28</v>
      </c>
      <c r="L10" s="4">
        <v>851.77</v>
      </c>
      <c r="M10" s="4">
        <v>851.77</v>
      </c>
      <c r="N10" s="4" t="s">
        <v>54</v>
      </c>
      <c r="O10" s="4" t="s">
        <v>30</v>
      </c>
      <c r="P10" s="4" t="s">
        <v>31</v>
      </c>
      <c r="Q10" s="4">
        <v>0</v>
      </c>
      <c r="R10" s="6">
        <v>44363</v>
      </c>
      <c r="S10" s="5">
        <v>44379</v>
      </c>
      <c r="T10" s="4" t="s">
        <v>32</v>
      </c>
      <c r="U10" s="4">
        <v>851.77</v>
      </c>
      <c r="V10" s="4">
        <v>0</v>
      </c>
      <c r="W10" s="4">
        <v>0</v>
      </c>
      <c r="X10" s="4">
        <v>2159350</v>
      </c>
    </row>
    <row r="11" s="4" customFormat="1" spans="1:24">
      <c r="A11" s="4">
        <v>15555022793</v>
      </c>
      <c r="B11" s="4" t="s">
        <v>24</v>
      </c>
      <c r="C11" s="4" t="s">
        <v>55</v>
      </c>
      <c r="D11" s="4" t="s">
        <v>50</v>
      </c>
      <c r="E11" s="4" t="s">
        <v>40</v>
      </c>
      <c r="F11" s="5">
        <v>44363</v>
      </c>
      <c r="G11" s="5">
        <v>44364</v>
      </c>
      <c r="H11" s="4">
        <v>2</v>
      </c>
      <c r="I11" s="4">
        <v>1</v>
      </c>
      <c r="J11" s="4">
        <v>2</v>
      </c>
      <c r="K11" s="4" t="s">
        <v>28</v>
      </c>
      <c r="L11" s="4">
        <v>-1175.78</v>
      </c>
      <c r="M11" s="4">
        <v>-1175.78</v>
      </c>
      <c r="N11" s="4" t="s">
        <v>51</v>
      </c>
      <c r="O11" s="4" t="s">
        <v>30</v>
      </c>
      <c r="P11" s="4" t="s">
        <v>31</v>
      </c>
      <c r="Q11" s="4">
        <v>0</v>
      </c>
      <c r="R11" s="6">
        <v>44363</v>
      </c>
      <c r="S11" s="5">
        <v>44379</v>
      </c>
      <c r="T11" s="4" t="s">
        <v>32</v>
      </c>
      <c r="U11" s="4">
        <v>-1175.78</v>
      </c>
      <c r="V11" s="4">
        <v>0</v>
      </c>
      <c r="W11" s="4">
        <v>0</v>
      </c>
      <c r="X11" s="4">
        <v>2159327</v>
      </c>
    </row>
    <row r="12" s="4" customFormat="1" spans="1:23">
      <c r="A12" s="4">
        <v>15556638658</v>
      </c>
      <c r="B12" s="4" t="s">
        <v>24</v>
      </c>
      <c r="C12" s="4" t="s">
        <v>25</v>
      </c>
      <c r="D12" s="4" t="s">
        <v>56</v>
      </c>
      <c r="E12" s="4" t="s">
        <v>57</v>
      </c>
      <c r="F12" s="5">
        <v>44363</v>
      </c>
      <c r="G12" s="5">
        <v>44364</v>
      </c>
      <c r="H12" s="4">
        <v>1</v>
      </c>
      <c r="I12" s="4">
        <v>1</v>
      </c>
      <c r="J12" s="4">
        <v>1</v>
      </c>
      <c r="K12" s="4" t="s">
        <v>28</v>
      </c>
      <c r="L12" s="4">
        <v>169.21</v>
      </c>
      <c r="M12" s="4">
        <v>169.21</v>
      </c>
      <c r="N12" s="4" t="s">
        <v>58</v>
      </c>
      <c r="O12" s="4" t="s">
        <v>30</v>
      </c>
      <c r="P12" s="4" t="s">
        <v>31</v>
      </c>
      <c r="Q12" s="4">
        <v>0</v>
      </c>
      <c r="R12" s="6">
        <v>44363</v>
      </c>
      <c r="S12" s="5">
        <v>44379</v>
      </c>
      <c r="T12" s="4" t="s">
        <v>32</v>
      </c>
      <c r="U12" s="4">
        <v>169.21</v>
      </c>
      <c r="V12" s="4">
        <v>0</v>
      </c>
      <c r="W12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8"/>
  <sheetViews>
    <sheetView tabSelected="1" workbookViewId="0">
      <selection activeCell="C29" sqref="C29"/>
    </sheetView>
  </sheetViews>
  <sheetFormatPr defaultColWidth="12.625" defaultRowHeight="13.5"/>
  <cols>
    <col min="1" max="16364" width="12.625" style="4" customWidth="1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59</v>
      </c>
    </row>
    <row r="2" s="4" customFormat="1" spans="1:9">
      <c r="A2" s="4">
        <v>15252359185</v>
      </c>
      <c r="B2" s="5">
        <v>44362</v>
      </c>
      <c r="C2" s="5">
        <v>44364</v>
      </c>
      <c r="D2" s="4">
        <v>354.28</v>
      </c>
      <c r="E2" s="4" t="str">
        <f>VLOOKUP(A2,HOP!A:L,12,0)</f>
        <v>354.28</v>
      </c>
      <c r="F2" s="4" t="str">
        <f>VLOOKUP(A2,HOP!A:C,3,0)</f>
        <v>2129264</v>
      </c>
      <c r="G2" s="4">
        <f>D2-E2</f>
        <v>0</v>
      </c>
      <c r="H2" s="4" t="str">
        <f>$H$1&amp;F2</f>
        <v>，2129264</v>
      </c>
      <c r="I2" s="4" t="str">
        <f>VLOOKUP(A2,HOP!A:T,20,0)</f>
        <v>直连</v>
      </c>
    </row>
    <row r="3" s="4" customFormat="1" spans="1:9">
      <c r="A3" s="4">
        <v>15552813293</v>
      </c>
      <c r="B3" s="5">
        <v>44363</v>
      </c>
      <c r="C3" s="5">
        <v>44364</v>
      </c>
      <c r="D3" s="4">
        <v>653.86</v>
      </c>
      <c r="E3" s="4" t="str">
        <f>VLOOKUP(A3,HOP!A:L,12,0)</f>
        <v>653.86</v>
      </c>
      <c r="F3" s="4" t="str">
        <f>VLOOKUP(A3,HOP!A:C,3,0)</f>
        <v>2158776</v>
      </c>
      <c r="G3" s="4">
        <f t="shared" ref="G3:G12" si="0">D3-E3</f>
        <v>0</v>
      </c>
      <c r="H3" s="4" t="str">
        <f t="shared" ref="H3:H12" si="1">$H$1&amp;F3</f>
        <v>，2158776</v>
      </c>
      <c r="I3" s="4" t="str">
        <f>VLOOKUP(A3,HOP!A:T,20,0)</f>
        <v>直连</v>
      </c>
    </row>
    <row r="4" s="4" customFormat="1" spans="1:9">
      <c r="A4" s="4">
        <v>15553019306</v>
      </c>
      <c r="B4" s="5">
        <v>44363</v>
      </c>
      <c r="C4" s="5">
        <v>44364</v>
      </c>
      <c r="D4" s="4">
        <v>212.03</v>
      </c>
      <c r="E4" s="4" t="str">
        <f>VLOOKUP(A4,HOP!A:L,12,0)</f>
        <v>212.03</v>
      </c>
      <c r="F4" s="4" t="str">
        <f>VLOOKUP(A4,HOP!A:C,3,0)</f>
        <v>2158973</v>
      </c>
      <c r="G4" s="4">
        <f t="shared" si="0"/>
        <v>0</v>
      </c>
      <c r="H4" s="4" t="str">
        <f t="shared" si="1"/>
        <v>，2158973</v>
      </c>
      <c r="I4" s="4" t="str">
        <f>VLOOKUP(A4,HOP!A:T,20,0)</f>
        <v>直连</v>
      </c>
    </row>
    <row r="5" s="4" customFormat="1" spans="1:9">
      <c r="A5" s="4">
        <v>15554428518</v>
      </c>
      <c r="B5" s="5">
        <v>44363</v>
      </c>
      <c r="C5" s="5">
        <v>44364</v>
      </c>
      <c r="D5" s="4">
        <v>626.3</v>
      </c>
      <c r="E5" s="4" t="str">
        <f>VLOOKUP(A5,HOP!A:L,12,0)</f>
        <v>626.30</v>
      </c>
      <c r="F5" s="4" t="str">
        <f>VLOOKUP(A5,HOP!A:C,3,0)</f>
        <v>2159142</v>
      </c>
      <c r="G5" s="4">
        <f t="shared" si="0"/>
        <v>0</v>
      </c>
      <c r="H5" s="4" t="str">
        <f t="shared" si="1"/>
        <v>，2159142</v>
      </c>
      <c r="I5" s="4" t="str">
        <f>VLOOKUP(A5,HOP!A:T,20,0)</f>
        <v>直连</v>
      </c>
    </row>
    <row r="6" s="4" customFormat="1" spans="1:9">
      <c r="A6" s="4">
        <v>15554545952</v>
      </c>
      <c r="B6" s="5">
        <v>44363</v>
      </c>
      <c r="C6" s="5">
        <v>44364</v>
      </c>
      <c r="D6" s="4">
        <v>427.55</v>
      </c>
      <c r="E6" s="4" t="str">
        <f>VLOOKUP(A6,HOP!A:L,12,0)</f>
        <v>427.55</v>
      </c>
      <c r="F6" s="4" t="str">
        <f>VLOOKUP(A6,HOP!A:C,3,0)</f>
        <v>2159186</v>
      </c>
      <c r="G6" s="4">
        <f t="shared" si="0"/>
        <v>0</v>
      </c>
      <c r="H6" s="4" t="str">
        <f t="shared" si="1"/>
        <v>，2159186</v>
      </c>
      <c r="I6" s="4" t="str">
        <f>VLOOKUP(A6,HOP!A:T,20,0)</f>
        <v>直连</v>
      </c>
    </row>
    <row r="7" s="4" customFormat="1" spans="1:9">
      <c r="A7" s="4">
        <v>15554811492</v>
      </c>
      <c r="B7" s="5">
        <v>44363</v>
      </c>
      <c r="C7" s="5">
        <v>44364</v>
      </c>
      <c r="D7" s="4">
        <v>869.31</v>
      </c>
      <c r="E7" s="4" t="str">
        <f>VLOOKUP(A7,HOP!A:L,12,0)</f>
        <v>869.31</v>
      </c>
      <c r="F7" s="4" t="str">
        <f>VLOOKUP(A7,HOP!A:C,3,0)</f>
        <v>2159266</v>
      </c>
      <c r="G7" s="4">
        <f t="shared" si="0"/>
        <v>0</v>
      </c>
      <c r="H7" s="4" t="str">
        <f t="shared" si="1"/>
        <v>，2159266</v>
      </c>
      <c r="I7" s="4" t="str">
        <f>VLOOKUP(A7,HOP!A:T,20,0)</f>
        <v>直连</v>
      </c>
    </row>
    <row r="8" s="4" customFormat="1" spans="1:9">
      <c r="A8" s="4">
        <v>15554547902</v>
      </c>
      <c r="B8" s="5">
        <v>44363</v>
      </c>
      <c r="C8" s="5">
        <v>44364</v>
      </c>
      <c r="D8" s="4">
        <v>430.9</v>
      </c>
      <c r="E8" s="4" t="str">
        <f>VLOOKUP(A8,HOP!A:L,12,0)</f>
        <v>430.90</v>
      </c>
      <c r="F8" s="4" t="str">
        <f>VLOOKUP(A8,HOP!A:C,3,0)</f>
        <v>2159267</v>
      </c>
      <c r="G8" s="4">
        <f t="shared" si="0"/>
        <v>0</v>
      </c>
      <c r="H8" s="4" t="str">
        <f t="shared" si="1"/>
        <v>，2159267</v>
      </c>
      <c r="I8" s="4" t="str">
        <f>VLOOKUP(A8,HOP!A:T,20,0)</f>
        <v>直连</v>
      </c>
    </row>
    <row r="9" s="4" customFormat="1" hidden="1" spans="1:9">
      <c r="A9" s="4">
        <v>15555022793</v>
      </c>
      <c r="B9" s="5">
        <v>44363</v>
      </c>
      <c r="C9" s="5">
        <v>44364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VLOOKUP(A9,HOP!A:T,20,0)</f>
        <v>#N/A</v>
      </c>
    </row>
    <row r="10" s="4" customFormat="1" spans="1:9">
      <c r="A10" s="4">
        <v>15555110352</v>
      </c>
      <c r="B10" s="5">
        <v>44363</v>
      </c>
      <c r="C10" s="5">
        <v>44364</v>
      </c>
      <c r="D10" s="4">
        <v>851.77</v>
      </c>
      <c r="E10" s="4" t="str">
        <f>VLOOKUP(A10,HOP!A:L,12,0)</f>
        <v>851.77</v>
      </c>
      <c r="F10" s="4" t="str">
        <f>VLOOKUP(A10,HOP!A:C,3,0)</f>
        <v>2159350</v>
      </c>
      <c r="G10" s="4">
        <f t="shared" si="0"/>
        <v>0</v>
      </c>
      <c r="H10" s="4" t="str">
        <f t="shared" si="1"/>
        <v>，2159350</v>
      </c>
      <c r="I10" s="4" t="str">
        <f>VLOOKUP(A10,HOP!A:T,20,0)</f>
        <v>直连</v>
      </c>
    </row>
    <row r="11" s="4" customFormat="1" spans="1:9">
      <c r="A11" s="4">
        <v>15556638658</v>
      </c>
      <c r="B11" s="5">
        <v>44363</v>
      </c>
      <c r="C11" s="5">
        <v>44364</v>
      </c>
      <c r="D11" s="4">
        <v>169.21</v>
      </c>
      <c r="E11" s="4" t="str">
        <f>VLOOKUP(A11,HOP!A:L,12,0)</f>
        <v>169.21</v>
      </c>
      <c r="F11" s="4" t="str">
        <f>VLOOKUP(A11,HOP!A:C,3,0)</f>
        <v>2159745</v>
      </c>
      <c r="G11" s="4">
        <f>D11-E11</f>
        <v>0</v>
      </c>
      <c r="H11" s="4" t="str">
        <f>$H$1&amp;F11</f>
        <v>，2159745</v>
      </c>
      <c r="I11" s="4" t="str">
        <f>VLOOKUP(A11,HOP!A:T,20,0)</f>
        <v>直连</v>
      </c>
    </row>
    <row r="13" spans="4:4">
      <c r="D13" s="4">
        <f>SUM(D2:D12)</f>
        <v>4595.21</v>
      </c>
    </row>
    <row r="16" spans="1:1">
      <c r="A16" s="4" t="s">
        <v>60</v>
      </c>
    </row>
    <row r="17" spans="1:1">
      <c r="A17" s="4" t="s">
        <v>61</v>
      </c>
    </row>
    <row r="18" spans="1:1">
      <c r="A18" s="4" t="s">
        <v>62</v>
      </c>
    </row>
  </sheetData>
  <autoFilter ref="A1:XFD18">
    <filterColumn colId="3">
      <filters blank="1">
        <filter val="169.21"/>
        <filter val="869.31"/>
        <filter val="4595.21"/>
        <filter val="626.3"/>
        <filter val="212.03"/>
        <filter val="427.55"/>
        <filter val="653.86"/>
        <filter val="851.77"/>
        <filter val="354.28"/>
        <filter val="430.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63</v>
      </c>
      <c r="B1" s="2" t="s">
        <v>64</v>
      </c>
      <c r="C1" s="2" t="s">
        <v>65</v>
      </c>
      <c r="D1" s="2" t="s">
        <v>66</v>
      </c>
      <c r="E1" s="2" t="s">
        <v>13</v>
      </c>
      <c r="F1" s="2" t="s">
        <v>5</v>
      </c>
      <c r="G1" s="2" t="s">
        <v>6</v>
      </c>
      <c r="H1" s="2" t="s">
        <v>67</v>
      </c>
      <c r="I1" s="2" t="s">
        <v>68</v>
      </c>
      <c r="J1" s="2" t="s">
        <v>69</v>
      </c>
      <c r="K1" s="2" t="s">
        <v>70</v>
      </c>
      <c r="L1" s="2" t="s">
        <v>71</v>
      </c>
      <c r="M1" s="2" t="s">
        <v>72</v>
      </c>
      <c r="N1" s="2" t="s">
        <v>73</v>
      </c>
      <c r="O1" s="2" t="s">
        <v>74</v>
      </c>
      <c r="P1" s="2" t="s">
        <v>75</v>
      </c>
      <c r="Q1" s="2" t="s">
        <v>76</v>
      </c>
      <c r="R1" s="2" t="s">
        <v>77</v>
      </c>
      <c r="S1" s="2" t="s">
        <v>78</v>
      </c>
      <c r="T1" s="2" t="s">
        <v>79</v>
      </c>
    </row>
    <row r="2" s="1" customFormat="1" spans="1:20">
      <c r="A2" s="3">
        <v>15556638658</v>
      </c>
      <c r="B2" s="1" t="s">
        <v>80</v>
      </c>
      <c r="C2" s="1" t="s">
        <v>81</v>
      </c>
      <c r="D2" s="1" t="s">
        <v>82</v>
      </c>
      <c r="E2" s="1" t="s">
        <v>58</v>
      </c>
      <c r="F2" s="1" t="s">
        <v>80</v>
      </c>
      <c r="G2" s="1" t="s">
        <v>83</v>
      </c>
      <c r="H2" s="1" t="s">
        <v>84</v>
      </c>
      <c r="I2" s="1" t="s">
        <v>85</v>
      </c>
      <c r="J2" s="1" t="s">
        <v>86</v>
      </c>
      <c r="K2" s="1" t="s">
        <v>85</v>
      </c>
      <c r="L2" s="1" t="s">
        <v>85</v>
      </c>
      <c r="M2" s="1" t="s">
        <v>87</v>
      </c>
      <c r="N2" s="1" t="s">
        <v>87</v>
      </c>
      <c r="O2" s="1" t="s">
        <v>88</v>
      </c>
      <c r="P2" s="1" t="s">
        <v>89</v>
      </c>
      <c r="Q2" s="1" t="s">
        <v>90</v>
      </c>
      <c r="R2" s="1" t="s">
        <v>91</v>
      </c>
      <c r="S2" s="1" t="s">
        <v>92</v>
      </c>
      <c r="T2" s="1" t="s">
        <v>93</v>
      </c>
    </row>
    <row r="3" s="1" customFormat="1" spans="1:20">
      <c r="A3" s="3">
        <v>15555110352</v>
      </c>
      <c r="B3" s="1" t="s">
        <v>80</v>
      </c>
      <c r="C3" s="1" t="s">
        <v>94</v>
      </c>
      <c r="D3" s="1" t="s">
        <v>95</v>
      </c>
      <c r="E3" s="1" t="s">
        <v>54</v>
      </c>
      <c r="F3" s="1" t="s">
        <v>80</v>
      </c>
      <c r="G3" s="1" t="s">
        <v>83</v>
      </c>
      <c r="H3" s="1" t="s">
        <v>84</v>
      </c>
      <c r="I3" s="1" t="s">
        <v>96</v>
      </c>
      <c r="J3" s="1" t="s">
        <v>86</v>
      </c>
      <c r="K3" s="1" t="s">
        <v>96</v>
      </c>
      <c r="L3" s="1" t="s">
        <v>96</v>
      </c>
      <c r="M3" s="1" t="s">
        <v>87</v>
      </c>
      <c r="N3" s="1" t="s">
        <v>87</v>
      </c>
      <c r="O3" s="1" t="s">
        <v>88</v>
      </c>
      <c r="P3" s="1" t="s">
        <v>89</v>
      </c>
      <c r="Q3" s="1" t="s">
        <v>97</v>
      </c>
      <c r="R3" s="1" t="s">
        <v>91</v>
      </c>
      <c r="S3" s="1" t="s">
        <v>92</v>
      </c>
      <c r="T3" s="1" t="s">
        <v>93</v>
      </c>
    </row>
    <row r="4" s="1" customFormat="1" spans="1:20">
      <c r="A4" s="3">
        <v>15554547902</v>
      </c>
      <c r="B4" s="1" t="s">
        <v>80</v>
      </c>
      <c r="C4" s="1" t="s">
        <v>98</v>
      </c>
      <c r="D4" s="1" t="s">
        <v>99</v>
      </c>
      <c r="E4" s="1" t="s">
        <v>49</v>
      </c>
      <c r="F4" s="1" t="s">
        <v>80</v>
      </c>
      <c r="G4" s="1" t="s">
        <v>83</v>
      </c>
      <c r="H4" s="1" t="s">
        <v>84</v>
      </c>
      <c r="I4" s="1" t="s">
        <v>100</v>
      </c>
      <c r="J4" s="1" t="s">
        <v>86</v>
      </c>
      <c r="K4" s="1" t="s">
        <v>100</v>
      </c>
      <c r="L4" s="1" t="s">
        <v>100</v>
      </c>
      <c r="M4" s="1" t="s">
        <v>87</v>
      </c>
      <c r="N4" s="1" t="s">
        <v>87</v>
      </c>
      <c r="O4" s="1" t="s">
        <v>88</v>
      </c>
      <c r="P4" s="1" t="s">
        <v>89</v>
      </c>
      <c r="Q4" s="1" t="s">
        <v>101</v>
      </c>
      <c r="R4" s="1" t="s">
        <v>91</v>
      </c>
      <c r="S4" s="1" t="s">
        <v>92</v>
      </c>
      <c r="T4" s="1" t="s">
        <v>93</v>
      </c>
    </row>
    <row r="5" s="1" customFormat="1" spans="1:20">
      <c r="A5" s="3">
        <v>15554811492</v>
      </c>
      <c r="B5" s="1" t="s">
        <v>80</v>
      </c>
      <c r="C5" s="1" t="s">
        <v>102</v>
      </c>
      <c r="D5" s="1" t="s">
        <v>103</v>
      </c>
      <c r="E5" s="1" t="s">
        <v>47</v>
      </c>
      <c r="F5" s="1" t="s">
        <v>80</v>
      </c>
      <c r="G5" s="1" t="s">
        <v>83</v>
      </c>
      <c r="H5" s="1" t="s">
        <v>84</v>
      </c>
      <c r="I5" s="1" t="s">
        <v>104</v>
      </c>
      <c r="J5" s="1" t="s">
        <v>86</v>
      </c>
      <c r="K5" s="1" t="s">
        <v>104</v>
      </c>
      <c r="L5" s="1" t="s">
        <v>104</v>
      </c>
      <c r="M5" s="1" t="s">
        <v>87</v>
      </c>
      <c r="N5" s="1" t="s">
        <v>87</v>
      </c>
      <c r="O5" s="1" t="s">
        <v>88</v>
      </c>
      <c r="P5" s="1" t="s">
        <v>89</v>
      </c>
      <c r="Q5" s="1" t="s">
        <v>105</v>
      </c>
      <c r="R5" s="1" t="s">
        <v>91</v>
      </c>
      <c r="S5" s="1" t="s">
        <v>92</v>
      </c>
      <c r="T5" s="1" t="s">
        <v>93</v>
      </c>
    </row>
    <row r="6" s="1" customFormat="1" spans="1:20">
      <c r="A6" s="3">
        <v>15554545952</v>
      </c>
      <c r="B6" s="1" t="s">
        <v>80</v>
      </c>
      <c r="C6" s="1" t="s">
        <v>106</v>
      </c>
      <c r="D6" s="1" t="s">
        <v>107</v>
      </c>
      <c r="E6" s="1" t="s">
        <v>44</v>
      </c>
      <c r="F6" s="1" t="s">
        <v>80</v>
      </c>
      <c r="G6" s="1" t="s">
        <v>83</v>
      </c>
      <c r="H6" s="1" t="s">
        <v>84</v>
      </c>
      <c r="I6" s="1" t="s">
        <v>108</v>
      </c>
      <c r="J6" s="1" t="s">
        <v>86</v>
      </c>
      <c r="K6" s="1" t="s">
        <v>108</v>
      </c>
      <c r="L6" s="1" t="s">
        <v>108</v>
      </c>
      <c r="M6" s="1" t="s">
        <v>87</v>
      </c>
      <c r="N6" s="1" t="s">
        <v>87</v>
      </c>
      <c r="O6" s="1" t="s">
        <v>88</v>
      </c>
      <c r="P6" s="1" t="s">
        <v>89</v>
      </c>
      <c r="Q6" s="1" t="s">
        <v>109</v>
      </c>
      <c r="R6" s="1" t="s">
        <v>91</v>
      </c>
      <c r="S6" s="1" t="s">
        <v>92</v>
      </c>
      <c r="T6" s="1" t="s">
        <v>93</v>
      </c>
    </row>
    <row r="7" s="1" customFormat="1" spans="1:20">
      <c r="A7" s="3">
        <v>15554428518</v>
      </c>
      <c r="B7" s="1" t="s">
        <v>80</v>
      </c>
      <c r="C7" s="1" t="s">
        <v>110</v>
      </c>
      <c r="D7" s="1" t="s">
        <v>111</v>
      </c>
      <c r="E7" s="1" t="s">
        <v>41</v>
      </c>
      <c r="F7" s="1" t="s">
        <v>80</v>
      </c>
      <c r="G7" s="1" t="s">
        <v>83</v>
      </c>
      <c r="H7" s="1" t="s">
        <v>84</v>
      </c>
      <c r="I7" s="1" t="s">
        <v>112</v>
      </c>
      <c r="J7" s="1" t="s">
        <v>86</v>
      </c>
      <c r="K7" s="1" t="s">
        <v>112</v>
      </c>
      <c r="L7" s="1" t="s">
        <v>112</v>
      </c>
      <c r="M7" s="1" t="s">
        <v>87</v>
      </c>
      <c r="N7" s="1" t="s">
        <v>87</v>
      </c>
      <c r="O7" s="1" t="s">
        <v>88</v>
      </c>
      <c r="P7" s="1" t="s">
        <v>89</v>
      </c>
      <c r="Q7" s="1" t="s">
        <v>113</v>
      </c>
      <c r="R7" s="1" t="s">
        <v>91</v>
      </c>
      <c r="S7" s="1" t="s">
        <v>92</v>
      </c>
      <c r="T7" s="1" t="s">
        <v>93</v>
      </c>
    </row>
    <row r="8" s="1" customFormat="1" spans="1:20">
      <c r="A8" s="3">
        <v>15553019306</v>
      </c>
      <c r="B8" s="1" t="s">
        <v>80</v>
      </c>
      <c r="C8" s="1" t="s">
        <v>114</v>
      </c>
      <c r="D8" s="1" t="s">
        <v>115</v>
      </c>
      <c r="E8" s="1" t="s">
        <v>38</v>
      </c>
      <c r="F8" s="1" t="s">
        <v>80</v>
      </c>
      <c r="G8" s="1" t="s">
        <v>83</v>
      </c>
      <c r="H8" s="1" t="s">
        <v>84</v>
      </c>
      <c r="I8" s="1" t="s">
        <v>116</v>
      </c>
      <c r="J8" s="1" t="s">
        <v>86</v>
      </c>
      <c r="K8" s="1" t="s">
        <v>116</v>
      </c>
      <c r="L8" s="1" t="s">
        <v>116</v>
      </c>
      <c r="M8" s="1" t="s">
        <v>87</v>
      </c>
      <c r="N8" s="1" t="s">
        <v>87</v>
      </c>
      <c r="O8" s="1" t="s">
        <v>88</v>
      </c>
      <c r="P8" s="1" t="s">
        <v>89</v>
      </c>
      <c r="Q8" s="1" t="s">
        <v>117</v>
      </c>
      <c r="R8" s="1" t="s">
        <v>91</v>
      </c>
      <c r="S8" s="1" t="s">
        <v>92</v>
      </c>
      <c r="T8" s="1" t="s">
        <v>93</v>
      </c>
    </row>
    <row r="9" s="1" customFormat="1" spans="1:20">
      <c r="A9" s="3">
        <v>15552813293</v>
      </c>
      <c r="B9" s="1" t="s">
        <v>80</v>
      </c>
      <c r="C9" s="1" t="s">
        <v>118</v>
      </c>
      <c r="D9" s="1" t="s">
        <v>119</v>
      </c>
      <c r="E9" s="1" t="s">
        <v>35</v>
      </c>
      <c r="F9" s="1" t="s">
        <v>80</v>
      </c>
      <c r="G9" s="1" t="s">
        <v>83</v>
      </c>
      <c r="H9" s="1" t="s">
        <v>84</v>
      </c>
      <c r="I9" s="1" t="s">
        <v>120</v>
      </c>
      <c r="J9" s="1" t="s">
        <v>86</v>
      </c>
      <c r="K9" s="1" t="s">
        <v>120</v>
      </c>
      <c r="L9" s="1" t="s">
        <v>120</v>
      </c>
      <c r="M9" s="1" t="s">
        <v>87</v>
      </c>
      <c r="N9" s="1" t="s">
        <v>87</v>
      </c>
      <c r="O9" s="1" t="s">
        <v>88</v>
      </c>
      <c r="P9" s="1" t="s">
        <v>89</v>
      </c>
      <c r="Q9" s="1" t="s">
        <v>121</v>
      </c>
      <c r="R9" s="1" t="s">
        <v>91</v>
      </c>
      <c r="S9" s="1" t="s">
        <v>92</v>
      </c>
      <c r="T9" s="1" t="s">
        <v>93</v>
      </c>
    </row>
    <row r="10" s="1" customFormat="1" spans="1:20">
      <c r="A10" s="1" t="s">
        <v>122</v>
      </c>
      <c r="B10" s="1" t="s">
        <v>123</v>
      </c>
      <c r="C10" s="1" t="s">
        <v>124</v>
      </c>
      <c r="D10" s="1" t="s">
        <v>125</v>
      </c>
      <c r="E10" s="1" t="s">
        <v>29</v>
      </c>
      <c r="F10" s="1" t="s">
        <v>126</v>
      </c>
      <c r="G10" s="1" t="s">
        <v>83</v>
      </c>
      <c r="H10" s="1" t="s">
        <v>84</v>
      </c>
      <c r="I10" s="1" t="s">
        <v>88</v>
      </c>
      <c r="J10" s="1" t="s">
        <v>86</v>
      </c>
      <c r="K10" s="1" t="s">
        <v>88</v>
      </c>
      <c r="L10" s="1" t="s">
        <v>88</v>
      </c>
      <c r="M10" s="1" t="s">
        <v>87</v>
      </c>
      <c r="N10" s="1" t="s">
        <v>87</v>
      </c>
      <c r="O10" s="1" t="s">
        <v>88</v>
      </c>
      <c r="P10" s="1" t="s">
        <v>89</v>
      </c>
      <c r="Q10" s="1" t="s">
        <v>127</v>
      </c>
      <c r="R10" s="1" t="s">
        <v>91</v>
      </c>
      <c r="S10" s="1" t="s">
        <v>92</v>
      </c>
      <c r="T10" s="1" t="s">
        <v>93</v>
      </c>
    </row>
    <row r="11" s="1" customFormat="1" spans="1:20">
      <c r="A11" s="3">
        <v>15252359185</v>
      </c>
      <c r="B11" s="1" t="s">
        <v>128</v>
      </c>
      <c r="C11" s="1" t="s">
        <v>129</v>
      </c>
      <c r="D11" s="1" t="s">
        <v>125</v>
      </c>
      <c r="E11" s="1" t="s">
        <v>29</v>
      </c>
      <c r="F11" s="1" t="s">
        <v>126</v>
      </c>
      <c r="G11" s="1" t="s">
        <v>83</v>
      </c>
      <c r="H11" s="1" t="s">
        <v>84</v>
      </c>
      <c r="I11" s="1" t="s">
        <v>130</v>
      </c>
      <c r="J11" s="1" t="s">
        <v>86</v>
      </c>
      <c r="K11" s="1" t="s">
        <v>130</v>
      </c>
      <c r="L11" s="1" t="s">
        <v>130</v>
      </c>
      <c r="M11" s="1" t="s">
        <v>87</v>
      </c>
      <c r="N11" s="1" t="s">
        <v>87</v>
      </c>
      <c r="O11" s="1" t="s">
        <v>88</v>
      </c>
      <c r="P11" s="1" t="s">
        <v>89</v>
      </c>
      <c r="Q11" s="1" t="s">
        <v>131</v>
      </c>
      <c r="R11" s="1" t="s">
        <v>91</v>
      </c>
      <c r="S11" s="1" t="s">
        <v>92</v>
      </c>
      <c r="T11" s="1" t="s">
        <v>93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2021-07-02T01:21:23Z</dcterms:created>
  <dcterms:modified xsi:type="dcterms:W3CDTF">2021-07-02T01:26:59Z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934340C6E8CA4AF495ADB71A9BE7CC1C</vt:lpwstr>
  </property>
  <property fmtid="{D5CDD505-2E9C-101B-9397-08002B2CF9AE}" pid="3" name="KSOProductBuildVer">
    <vt:lpwstr>2052-11.1.0.10495</vt:lpwstr>
  </property>
</Properties>
</file>