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</definedName>
  </definedNames>
  <calcPr calcId="144525"/>
</workbook>
</file>

<file path=xl/sharedStrings.xml><?xml version="1.0" encoding="utf-8"?>
<sst xmlns="http://schemas.openxmlformats.org/spreadsheetml/2006/main" count="689" uniqueCount="197">
  <si>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</si>
  <si>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</si>
  <si>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</si>
  <si>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</si>
  <si>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</si>
  <si>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</si>
  <si>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</si>
  <si>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</si>
  <si>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</si>
  <si>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</si>
  <si>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</si>
  <si>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</si>
  <si>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</si>
  <si>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</si>
  <si>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</si>
  <si>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</si>
  <si>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</si>
  <si>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</si>
  <si>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</si>
  <si>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</si>
  <si>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</si>
  <si>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</si>
  <si>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</si>
  <si>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</si>
  <si>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</si>
  <si>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</si>
  <si>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[上海]汉庭酒店(上海虹桥机场北翟路新店)(76255875)</t>
  </si>
  <si>
    <t>双床房&lt;双人入住&gt;&lt;内宾&gt;&lt;预付&gt;&lt;双早&gt;</t>
  </si>
  <si>
    <t>CNY</t>
  </si>
  <si>
    <t>孙清</t>
  </si>
  <si>
    <t>CA13744210702CNY</t>
  </si>
  <si>
    <t>未提现</t>
  </si>
  <si>
    <t>携程开票</t>
  </si>
  <si>
    <t>[东兴]东兴国门大酒店(76485555)</t>
  </si>
  <si>
    <t>越南景观双床房&lt;双人入住&gt;&lt;无早&gt;</t>
  </si>
  <si>
    <t>于童</t>
  </si>
  <si>
    <t>[大邑]德门仁里精品酒店(大邑安仁古镇店)(62555384)</t>
  </si>
  <si>
    <t>双床房&lt;双床&gt;&lt;双人入住&gt;&lt;中宾&gt;&lt;双早&gt;</t>
  </si>
  <si>
    <t>林斌</t>
  </si>
  <si>
    <t>[上海]全季酒店(上海世博杨高南路店)(76255312)</t>
  </si>
  <si>
    <t>双床房&lt;双人入住&gt;&lt;内宾&gt;&lt;预付&gt;&lt;无早&gt;</t>
  </si>
  <si>
    <t>郭强</t>
  </si>
  <si>
    <t>[上海]全季酒店(上海世博耀华路店)(76445985)</t>
  </si>
  <si>
    <t>李峰</t>
  </si>
  <si>
    <t>任雯</t>
  </si>
  <si>
    <t>孙江</t>
  </si>
  <si>
    <t>[北京]IU酒店(北京西客站六里桥东地铁站店)(76295707)</t>
  </si>
  <si>
    <t>小U精致大床房&lt;双人入住&gt;&lt;内宾&gt;&lt;预付&gt;&lt;无早&gt;</t>
  </si>
  <si>
    <t>胡帆</t>
  </si>
  <si>
    <t>[北京]汉庭酒店(北京西站店)(76438879)</t>
  </si>
  <si>
    <t>家庭房&lt;双人入住&gt;&lt;内宾&gt;&lt;预付&gt;&lt;双早&gt;</t>
  </si>
  <si>
    <t>马文良</t>
  </si>
  <si>
    <t>[乌鲁木齐]IU酒店(乌鲁木齐铁路局西单商场地铁站店)(76296750)</t>
  </si>
  <si>
    <t>小U·舒适大床房&lt;双人入住&gt;&lt;内宾&gt;&lt;预付&gt;&lt;无早&gt;</t>
  </si>
  <si>
    <t>徐良华</t>
  </si>
  <si>
    <t>[北京]北京昆泰嘉华酒店(76296635)</t>
  </si>
  <si>
    <t>豪华大床间&lt;双人入住&gt;&lt;内宾&gt;&lt;预付&gt;&lt;无早&gt;</t>
  </si>
  <si>
    <t>汪洋</t>
  </si>
  <si>
    <t>[上海]汉庭酒店(上海嘉定城中路店)(76438865)</t>
  </si>
  <si>
    <t>谈金勇</t>
  </si>
  <si>
    <t>[武威]武威金都国际酒店(76117253)</t>
  </si>
  <si>
    <t>城景大床房&lt;今日特价 &gt;&lt;双人入住&gt;&lt;单早&gt;</t>
  </si>
  <si>
    <t>李虎</t>
  </si>
  <si>
    <t>山景大床房&lt;双人入住&gt;&lt;单早&gt;</t>
  </si>
  <si>
    <t>高屴</t>
  </si>
  <si>
    <t>刘树胜</t>
  </si>
  <si>
    <t>[上海]汉庭酒店(上海奉贤南桥工业园店)(76438861)</t>
  </si>
  <si>
    <t>高级双床房&lt;双人入住&gt;&lt;内宾&gt;&lt;预付&gt;&lt;双早&gt;</t>
  </si>
  <si>
    <t>金玉生</t>
  </si>
  <si>
    <t>[安顺]安顺豪生温泉度假酒店(71662034)</t>
  </si>
  <si>
    <t>轻奢大床房&lt;双人入住&gt;&lt;内宾&gt;&lt;双早&gt;&lt; DLTZ &gt;</t>
  </si>
  <si>
    <t>胡东,麦致斌,王超</t>
  </si>
  <si>
    <t>武慧峰</t>
  </si>
  <si>
    <t>豪华大床间&lt;双人入住&gt;&lt;内宾&gt;&lt;预付&gt;&lt;双早&gt;</t>
  </si>
  <si>
    <t>陈利宁</t>
  </si>
  <si>
    <t>龙芳</t>
  </si>
  <si>
    <t>取消</t>
  </si>
  <si>
    <t>陈树宾</t>
  </si>
  <si>
    <t>[玉环]玉环福朋喜来登酒店(76296080)</t>
  </si>
  <si>
    <t>福朋大床房&lt;双人入住&gt;&lt;内宾&gt;&lt;预付&gt;&lt;无早&gt;</t>
  </si>
  <si>
    <t>曾伟杰</t>
  </si>
  <si>
    <t>DLT6679519</t>
  </si>
  <si>
    <t>代分销</t>
  </si>
  <si>
    <t>刘旺</t>
  </si>
  <si>
    <t>DFXA13744210702CNY</t>
  </si>
  <si>
    <t>，</t>
  </si>
  <si>
    <t>10325.51 CNY</t>
  </si>
  <si>
    <t>A210702093407481</t>
  </si>
  <si>
    <t>A210702093428481</t>
  </si>
  <si>
    <t>总计：10325.51元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</si>
  <si>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</si>
  <si>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</si>
  <si>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</si>
  <si>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</si>
  <si>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</si>
  <si>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</si>
  <si>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</si>
  <si>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</si>
  <si>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</si>
  <si>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</si>
  <si>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</si>
  <si>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</si>
  <si>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</si>
  <si>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</si>
  <si>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</si>
  <si>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</si>
  <si>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</si>
  <si>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2021-06-16</t>
  </si>
  <si>
    <t>2159443</t>
  </si>
  <si>
    <t>玉环福朋喜来登酒店</t>
  </si>
  <si>
    <t>2021-06-17</t>
  </si>
  <si>
    <t>退房日月结</t>
  </si>
  <si>
    <t>536.76</t>
  </si>
  <si>
    <t>RMB</t>
  </si>
  <si>
    <t>0</t>
  </si>
  <si>
    <t>0.00</t>
  </si>
  <si>
    <t>携程汇登国内直连</t>
  </si>
  <si>
    <t>2021-06-16 19:03:20</t>
  </si>
  <si>
    <t>否</t>
  </si>
  <si>
    <t>广州汇登信息科技有限公司</t>
  </si>
  <si>
    <t>直连</t>
  </si>
  <si>
    <t>2159407</t>
  </si>
  <si>
    <t>北京昆泰嘉华酒店</t>
  </si>
  <si>
    <t>606.88</t>
  </si>
  <si>
    <t>2021-06-16 18:33:27</t>
  </si>
  <si>
    <t>2159378</t>
  </si>
  <si>
    <t>2021-06-16 18:15:10</t>
  </si>
  <si>
    <t>2159368</t>
  </si>
  <si>
    <t>797.80</t>
  </si>
  <si>
    <t>2021-06-16 18:10:18</t>
  </si>
  <si>
    <t>2159355</t>
  </si>
  <si>
    <t>2021-06-16 18:01:27</t>
  </si>
  <si>
    <t>2159137</t>
  </si>
  <si>
    <t>安顺豪生温泉度假酒店</t>
  </si>
  <si>
    <t>1071.00</t>
  </si>
  <si>
    <t>2021-06-16 15:51:45</t>
  </si>
  <si>
    <t>直采</t>
  </si>
  <si>
    <t>2159069</t>
  </si>
  <si>
    <t>汉庭酒店(上海奉贤南桥工业园店)</t>
  </si>
  <si>
    <t>250.50</t>
  </si>
  <si>
    <t>2021-06-16 14:39:06</t>
  </si>
  <si>
    <t>2159053</t>
  </si>
  <si>
    <t>2021-06-16 14:17:40</t>
  </si>
  <si>
    <t>2158986</t>
  </si>
  <si>
    <t>武威金都国际酒店</t>
  </si>
  <si>
    <t>250.00</t>
  </si>
  <si>
    <t>2021-06-16 13:23:16</t>
  </si>
  <si>
    <t>2158966</t>
  </si>
  <si>
    <t>270.00</t>
  </si>
  <si>
    <t>2021-06-16 13:19:01</t>
  </si>
  <si>
    <t>2158962</t>
  </si>
  <si>
    <t>汉庭酒店(上海嘉定城中路店)</t>
  </si>
  <si>
    <t>233.41</t>
  </si>
  <si>
    <t>2021-06-16 13:04:36</t>
  </si>
  <si>
    <t>2158912</t>
  </si>
  <si>
    <t>2021-06-16 12:30:01</t>
  </si>
  <si>
    <t>2158892</t>
  </si>
  <si>
    <t>IU酒店（乌鲁木齐铁路局西单商场地铁站店）</t>
  </si>
  <si>
    <t>193.87</t>
  </si>
  <si>
    <t>2021-06-16 12:11:12</t>
  </si>
  <si>
    <t>2158789</t>
  </si>
  <si>
    <t>汉庭酒店(北京西站店)</t>
  </si>
  <si>
    <t>2021-06-16 10:30:55</t>
  </si>
  <si>
    <t>2158762</t>
  </si>
  <si>
    <t>IU酒店(北京西客站六里桥东地铁站店)</t>
  </si>
  <si>
    <t>301.18</t>
  </si>
  <si>
    <t>2021-06-16 09:56:51</t>
  </si>
  <si>
    <t>2158661</t>
  </si>
  <si>
    <t>汉庭酒店(上海虹桥机场北翟路新店)</t>
  </si>
  <si>
    <t>215.41</t>
  </si>
  <si>
    <t>2021-06-16 06:30:52</t>
  </si>
  <si>
    <t>2021-06-15</t>
  </si>
  <si>
    <t>2157831</t>
  </si>
  <si>
    <t>德门仁里精品酒店(大邑安仁古镇店)</t>
  </si>
  <si>
    <t>253.00</t>
  </si>
  <si>
    <t>2021-06-15 13:23:04</t>
  </si>
  <si>
    <t>2021-06-13</t>
  </si>
  <si>
    <t>2156391</t>
  </si>
  <si>
    <t>全季酒店(上海世博耀华路店)</t>
  </si>
  <si>
    <t>1276.46</t>
  </si>
  <si>
    <t>2021-06-13 19:10:47</t>
  </si>
  <si>
    <t>2021-06-11</t>
  </si>
  <si>
    <t>2154213</t>
  </si>
  <si>
    <t>全季酒店(上海世博杨高南路店)</t>
  </si>
  <si>
    <t>492.91</t>
  </si>
  <si>
    <t>2021-06-11 19:29:01</t>
  </si>
  <si>
    <t>2153939</t>
  </si>
  <si>
    <t>2021-06-11 15:24:10</t>
  </si>
  <si>
    <t>2021-06-09</t>
  </si>
  <si>
    <t>2151181</t>
  </si>
  <si>
    <t>东兴国门大酒店</t>
  </si>
  <si>
    <t>185.00</t>
  </si>
  <si>
    <t>2021-06-09 16:38:23</t>
  </si>
  <si>
    <t>2021-06-07</t>
  </si>
  <si>
    <t>2148430</t>
  </si>
  <si>
    <t>204.81</t>
  </si>
  <si>
    <t>2021-06-07 14:38:26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</si>
</sst>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9"/>
      <color rgb="FF333333"/>
      <name val="Segoe UI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1" fillId="2" borderId="3" applyNumberFormat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15539650067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44363</v>
      </c>
      <c r="G2" s="5">
        <v>44364</v>
      </c>
      <c r="H2" s="4">
        <v>1</v>
      </c>
      <c r="I2" s="4">
        <v>1</v>
      </c>
      <c r="J2" s="4">
        <v>1</v>
      </c>
      <c r="K2" s="4" t="s">
        <v>28</v>
      </c>
      <c r="L2" s="4">
        <v>204.81</v>
      </c>
      <c r="M2" s="4">
        <v>204.81</v>
      </c>
      <c r="N2" s="4" t="s">
        <v>29</v>
      </c>
      <c r="O2" s="4" t="s">
        <v>30</v>
      </c>
      <c r="P2" s="4" t="s">
        <v>31</v>
      </c>
      <c r="Q2" s="4">
        <v>0</v>
      </c>
      <c r="R2" s="7">
        <v>44354</v>
      </c>
      <c r="S2" s="5">
        <v>44379</v>
      </c>
      <c r="T2" s="4" t="s">
        <v>32</v>
      </c>
      <c r="U2" s="4">
        <v>204.81</v>
      </c>
      <c r="V2" s="4">
        <v>0</v>
      </c>
      <c r="W2" s="4">
        <v>0</v>
      </c>
      <c r="X2" s="4">
        <v>2148430</v>
      </c>
    </row>
    <row r="3" s="4" customFormat="1" spans="1:24">
      <c r="A3" s="4">
        <v>15544867582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44363</v>
      </c>
      <c r="G3" s="5">
        <v>44364</v>
      </c>
      <c r="H3" s="4">
        <v>1</v>
      </c>
      <c r="I3" s="4">
        <v>1</v>
      </c>
      <c r="J3" s="4">
        <v>1</v>
      </c>
      <c r="K3" s="4" t="s">
        <v>28</v>
      </c>
      <c r="L3" s="4">
        <v>185</v>
      </c>
      <c r="M3" s="4">
        <v>185</v>
      </c>
      <c r="N3" s="4" t="s">
        <v>35</v>
      </c>
      <c r="O3" s="4" t="s">
        <v>30</v>
      </c>
      <c r="P3" s="4" t="s">
        <v>31</v>
      </c>
      <c r="Q3" s="4">
        <v>0</v>
      </c>
      <c r="R3" s="7">
        <v>44356</v>
      </c>
      <c r="S3" s="5">
        <v>44379</v>
      </c>
      <c r="T3" s="4" t="s">
        <v>32</v>
      </c>
      <c r="U3" s="4">
        <v>185</v>
      </c>
      <c r="V3" s="4">
        <v>0</v>
      </c>
      <c r="W3" s="4">
        <v>0</v>
      </c>
      <c r="X3" s="4">
        <v>2151181</v>
      </c>
    </row>
    <row r="4" s="4" customFormat="1" spans="1:24">
      <c r="A4" s="4">
        <v>15547545889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44363</v>
      </c>
      <c r="G4" s="5">
        <v>44364</v>
      </c>
      <c r="H4" s="4">
        <v>1</v>
      </c>
      <c r="I4" s="4">
        <v>1</v>
      </c>
      <c r="J4" s="4">
        <v>1</v>
      </c>
      <c r="K4" s="4" t="s">
        <v>28</v>
      </c>
      <c r="L4" s="4">
        <v>253</v>
      </c>
      <c r="M4" s="4">
        <v>253</v>
      </c>
      <c r="N4" s="4" t="s">
        <v>38</v>
      </c>
      <c r="O4" s="4" t="s">
        <v>30</v>
      </c>
      <c r="P4" s="4" t="s">
        <v>31</v>
      </c>
      <c r="Q4" s="4">
        <v>0</v>
      </c>
      <c r="R4" s="7">
        <v>44358</v>
      </c>
      <c r="S4" s="5">
        <v>44379</v>
      </c>
      <c r="T4" s="4" t="s">
        <v>32</v>
      </c>
      <c r="U4" s="4">
        <v>253</v>
      </c>
      <c r="V4" s="4">
        <v>0</v>
      </c>
      <c r="W4" s="4">
        <v>0</v>
      </c>
      <c r="X4" s="4">
        <v>2153939</v>
      </c>
    </row>
    <row r="5" s="4" customFormat="1" spans="1:24">
      <c r="A5" s="4">
        <v>15547867695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44363</v>
      </c>
      <c r="G5" s="5">
        <v>44364</v>
      </c>
      <c r="H5" s="4">
        <v>1</v>
      </c>
      <c r="I5" s="4">
        <v>1</v>
      </c>
      <c r="J5" s="4">
        <v>1</v>
      </c>
      <c r="K5" s="4" t="s">
        <v>28</v>
      </c>
      <c r="L5" s="4">
        <v>492.91</v>
      </c>
      <c r="M5" s="4">
        <v>492.91</v>
      </c>
      <c r="N5" s="4" t="s">
        <v>41</v>
      </c>
      <c r="O5" s="4" t="s">
        <v>30</v>
      </c>
      <c r="P5" s="4" t="s">
        <v>31</v>
      </c>
      <c r="Q5" s="4">
        <v>0</v>
      </c>
      <c r="R5" s="7">
        <v>44358</v>
      </c>
      <c r="S5" s="5">
        <v>44379</v>
      </c>
      <c r="T5" s="4" t="s">
        <v>32</v>
      </c>
      <c r="U5" s="4">
        <v>492.91</v>
      </c>
      <c r="V5" s="4">
        <v>0</v>
      </c>
      <c r="W5" s="4">
        <v>0</v>
      </c>
      <c r="X5" s="4">
        <v>2154213</v>
      </c>
    </row>
    <row r="6" s="4" customFormat="1" spans="1:24">
      <c r="A6" s="4">
        <v>15550299769</v>
      </c>
      <c r="B6" s="4" t="s">
        <v>24</v>
      </c>
      <c r="C6" s="4" t="s">
        <v>25</v>
      </c>
      <c r="D6" s="4" t="s">
        <v>42</v>
      </c>
      <c r="E6" s="4" t="s">
        <v>27</v>
      </c>
      <c r="F6" s="5">
        <v>44362</v>
      </c>
      <c r="G6" s="5">
        <v>44364</v>
      </c>
      <c r="H6" s="4">
        <v>1</v>
      </c>
      <c r="I6" s="4">
        <v>2</v>
      </c>
      <c r="J6" s="4">
        <v>2</v>
      </c>
      <c r="K6" s="4" t="s">
        <v>28</v>
      </c>
      <c r="L6" s="4">
        <v>1276.46</v>
      </c>
      <c r="M6" s="4">
        <v>1276.46</v>
      </c>
      <c r="N6" s="4" t="s">
        <v>43</v>
      </c>
      <c r="O6" s="4" t="s">
        <v>30</v>
      </c>
      <c r="P6" s="4" t="s">
        <v>31</v>
      </c>
      <c r="Q6" s="4">
        <v>0</v>
      </c>
      <c r="R6" s="7">
        <v>44360</v>
      </c>
      <c r="S6" s="5">
        <v>44379</v>
      </c>
      <c r="T6" s="4" t="s">
        <v>32</v>
      </c>
      <c r="U6" s="4">
        <v>1276.46</v>
      </c>
      <c r="V6" s="4">
        <v>0</v>
      </c>
      <c r="W6" s="4">
        <v>0</v>
      </c>
      <c r="X6" s="4">
        <v>2156391</v>
      </c>
    </row>
    <row r="7" s="4" customFormat="1" spans="1:24">
      <c r="A7" s="4">
        <v>15551880023</v>
      </c>
      <c r="B7" s="4" t="s">
        <v>24</v>
      </c>
      <c r="C7" s="4" t="s">
        <v>25</v>
      </c>
      <c r="D7" s="4" t="s">
        <v>36</v>
      </c>
      <c r="E7" s="4" t="s">
        <v>37</v>
      </c>
      <c r="F7" s="5">
        <v>44363</v>
      </c>
      <c r="G7" s="5">
        <v>44364</v>
      </c>
      <c r="H7" s="4">
        <v>1</v>
      </c>
      <c r="I7" s="4">
        <v>1</v>
      </c>
      <c r="J7" s="4">
        <v>1</v>
      </c>
      <c r="K7" s="4" t="s">
        <v>28</v>
      </c>
      <c r="L7" s="4">
        <v>253</v>
      </c>
      <c r="M7" s="4">
        <v>253</v>
      </c>
      <c r="N7" s="4" t="s">
        <v>44</v>
      </c>
      <c r="O7" s="4" t="s">
        <v>30</v>
      </c>
      <c r="P7" s="4" t="s">
        <v>31</v>
      </c>
      <c r="Q7" s="4">
        <v>0</v>
      </c>
      <c r="R7" s="7">
        <v>44362</v>
      </c>
      <c r="S7" s="5">
        <v>44379</v>
      </c>
      <c r="T7" s="4" t="s">
        <v>32</v>
      </c>
      <c r="U7" s="4">
        <v>253</v>
      </c>
      <c r="V7" s="4">
        <v>0</v>
      </c>
      <c r="W7" s="4">
        <v>0</v>
      </c>
      <c r="X7" s="4">
        <v>2157831</v>
      </c>
    </row>
    <row r="8" s="4" customFormat="1" spans="1:24">
      <c r="A8" s="4">
        <v>15552697493</v>
      </c>
      <c r="B8" s="4" t="s">
        <v>24</v>
      </c>
      <c r="C8" s="4" t="s">
        <v>25</v>
      </c>
      <c r="D8" s="4" t="s">
        <v>26</v>
      </c>
      <c r="E8" s="4" t="s">
        <v>27</v>
      </c>
      <c r="F8" s="5">
        <v>44363</v>
      </c>
      <c r="G8" s="5">
        <v>44364</v>
      </c>
      <c r="H8" s="4">
        <v>1</v>
      </c>
      <c r="I8" s="4">
        <v>1</v>
      </c>
      <c r="J8" s="4">
        <v>1</v>
      </c>
      <c r="K8" s="4" t="s">
        <v>28</v>
      </c>
      <c r="L8" s="4">
        <v>215.41</v>
      </c>
      <c r="M8" s="4">
        <v>215.41</v>
      </c>
      <c r="N8" s="4" t="s">
        <v>45</v>
      </c>
      <c r="O8" s="4" t="s">
        <v>30</v>
      </c>
      <c r="P8" s="4" t="s">
        <v>31</v>
      </c>
      <c r="Q8" s="4">
        <v>0</v>
      </c>
      <c r="R8" s="7">
        <v>44363</v>
      </c>
      <c r="S8" s="5">
        <v>44379</v>
      </c>
      <c r="T8" s="4" t="s">
        <v>32</v>
      </c>
      <c r="U8" s="4">
        <v>215.41</v>
      </c>
      <c r="V8" s="4">
        <v>0</v>
      </c>
      <c r="W8" s="4">
        <v>0</v>
      </c>
      <c r="X8" s="4">
        <v>2158661</v>
      </c>
    </row>
    <row r="9" s="4" customFormat="1" spans="1:24">
      <c r="A9" s="4">
        <v>15552795965</v>
      </c>
      <c r="B9" s="4" t="s">
        <v>24</v>
      </c>
      <c r="C9" s="4" t="s">
        <v>25</v>
      </c>
      <c r="D9" s="4" t="s">
        <v>46</v>
      </c>
      <c r="E9" s="4" t="s">
        <v>47</v>
      </c>
      <c r="F9" s="5">
        <v>44363</v>
      </c>
      <c r="G9" s="5">
        <v>44364</v>
      </c>
      <c r="H9" s="4">
        <v>1</v>
      </c>
      <c r="I9" s="4">
        <v>1</v>
      </c>
      <c r="J9" s="4">
        <v>1</v>
      </c>
      <c r="K9" s="4" t="s">
        <v>28</v>
      </c>
      <c r="L9" s="4">
        <v>301.18</v>
      </c>
      <c r="M9" s="4">
        <v>301.18</v>
      </c>
      <c r="N9" s="4" t="s">
        <v>48</v>
      </c>
      <c r="O9" s="4" t="s">
        <v>30</v>
      </c>
      <c r="P9" s="4" t="s">
        <v>31</v>
      </c>
      <c r="Q9" s="4">
        <v>0</v>
      </c>
      <c r="R9" s="7">
        <v>44363</v>
      </c>
      <c r="S9" s="5">
        <v>44379</v>
      </c>
      <c r="T9" s="4" t="s">
        <v>32</v>
      </c>
      <c r="U9" s="4">
        <v>301.18</v>
      </c>
      <c r="V9" s="4">
        <v>0</v>
      </c>
      <c r="W9" s="4">
        <v>0</v>
      </c>
      <c r="X9" s="4">
        <v>2158762</v>
      </c>
    </row>
    <row r="10" s="4" customFormat="1" spans="1:23">
      <c r="A10" s="4">
        <v>15552828133</v>
      </c>
      <c r="B10" s="4" t="s">
        <v>24</v>
      </c>
      <c r="C10" s="4" t="s">
        <v>25</v>
      </c>
      <c r="D10" s="4" t="s">
        <v>49</v>
      </c>
      <c r="E10" s="4" t="s">
        <v>50</v>
      </c>
      <c r="F10" s="5">
        <v>44363</v>
      </c>
      <c r="G10" s="5">
        <v>44364</v>
      </c>
      <c r="H10" s="4">
        <v>1</v>
      </c>
      <c r="I10" s="4">
        <v>1</v>
      </c>
      <c r="J10" s="4">
        <v>1</v>
      </c>
      <c r="K10" s="4" t="s">
        <v>28</v>
      </c>
      <c r="L10" s="4">
        <v>392.45</v>
      </c>
      <c r="M10" s="4">
        <v>392.45</v>
      </c>
      <c r="N10" s="4" t="s">
        <v>51</v>
      </c>
      <c r="O10" s="4" t="s">
        <v>30</v>
      </c>
      <c r="P10" s="4" t="s">
        <v>31</v>
      </c>
      <c r="Q10" s="4">
        <v>0</v>
      </c>
      <c r="R10" s="7">
        <v>44363</v>
      </c>
      <c r="S10" s="5">
        <v>44379</v>
      </c>
      <c r="T10" s="4" t="s">
        <v>32</v>
      </c>
      <c r="U10" s="4">
        <v>392.45</v>
      </c>
      <c r="V10" s="4">
        <v>0</v>
      </c>
      <c r="W10" s="4">
        <v>0</v>
      </c>
    </row>
    <row r="11" s="4" customFormat="1" spans="1:24">
      <c r="A11" s="4">
        <v>15552943821</v>
      </c>
      <c r="B11" s="4" t="s">
        <v>24</v>
      </c>
      <c r="C11" s="4" t="s">
        <v>25</v>
      </c>
      <c r="D11" s="4" t="s">
        <v>52</v>
      </c>
      <c r="E11" s="4" t="s">
        <v>53</v>
      </c>
      <c r="F11" s="5">
        <v>44363</v>
      </c>
      <c r="G11" s="5">
        <v>44364</v>
      </c>
      <c r="H11" s="4">
        <v>1</v>
      </c>
      <c r="I11" s="4">
        <v>1</v>
      </c>
      <c r="J11" s="4">
        <v>1</v>
      </c>
      <c r="K11" s="4" t="s">
        <v>28</v>
      </c>
      <c r="L11" s="4">
        <v>193.87</v>
      </c>
      <c r="M11" s="4">
        <v>193.87</v>
      </c>
      <c r="N11" s="4" t="s">
        <v>54</v>
      </c>
      <c r="O11" s="4" t="s">
        <v>30</v>
      </c>
      <c r="P11" s="4" t="s">
        <v>31</v>
      </c>
      <c r="Q11" s="4">
        <v>0</v>
      </c>
      <c r="R11" s="7">
        <v>44363</v>
      </c>
      <c r="S11" s="5">
        <v>44379</v>
      </c>
      <c r="T11" s="4" t="s">
        <v>32</v>
      </c>
      <c r="U11" s="4">
        <v>193.87</v>
      </c>
      <c r="V11" s="4">
        <v>0</v>
      </c>
      <c r="W11" s="4">
        <v>0</v>
      </c>
      <c r="X11" s="4">
        <v>2158892</v>
      </c>
    </row>
    <row r="12" s="4" customFormat="1" spans="1:24">
      <c r="A12" s="4">
        <v>15552967768</v>
      </c>
      <c r="B12" s="4" t="s">
        <v>24</v>
      </c>
      <c r="C12" s="4" t="s">
        <v>25</v>
      </c>
      <c r="D12" s="4" t="s">
        <v>55</v>
      </c>
      <c r="E12" s="4" t="s">
        <v>56</v>
      </c>
      <c r="F12" s="5">
        <v>44363</v>
      </c>
      <c r="G12" s="5">
        <v>44364</v>
      </c>
      <c r="H12" s="4">
        <v>1</v>
      </c>
      <c r="I12" s="4">
        <v>1</v>
      </c>
      <c r="J12" s="4">
        <v>1</v>
      </c>
      <c r="K12" s="4" t="s">
        <v>28</v>
      </c>
      <c r="L12" s="4">
        <v>606.88</v>
      </c>
      <c r="M12" s="4">
        <v>606.88</v>
      </c>
      <c r="N12" s="4" t="s">
        <v>57</v>
      </c>
      <c r="O12" s="4" t="s">
        <v>30</v>
      </c>
      <c r="P12" s="4" t="s">
        <v>31</v>
      </c>
      <c r="Q12" s="4">
        <v>0</v>
      </c>
      <c r="R12" s="7">
        <v>44363</v>
      </c>
      <c r="S12" s="5">
        <v>44379</v>
      </c>
      <c r="T12" s="4" t="s">
        <v>32</v>
      </c>
      <c r="U12" s="4">
        <v>606.88</v>
      </c>
      <c r="V12" s="4">
        <v>0</v>
      </c>
      <c r="W12" s="4">
        <v>0</v>
      </c>
      <c r="X12" s="4">
        <v>2158912</v>
      </c>
    </row>
    <row r="13" s="4" customFormat="1" spans="1:24">
      <c r="A13" s="4">
        <v>15553012062</v>
      </c>
      <c r="B13" s="4" t="s">
        <v>24</v>
      </c>
      <c r="C13" s="4" t="s">
        <v>25</v>
      </c>
      <c r="D13" s="4" t="s">
        <v>58</v>
      </c>
      <c r="E13" s="4" t="s">
        <v>27</v>
      </c>
      <c r="F13" s="5">
        <v>44363</v>
      </c>
      <c r="G13" s="5">
        <v>44364</v>
      </c>
      <c r="H13" s="4">
        <v>1</v>
      </c>
      <c r="I13" s="4">
        <v>1</v>
      </c>
      <c r="J13" s="4">
        <v>1</v>
      </c>
      <c r="K13" s="4" t="s">
        <v>28</v>
      </c>
      <c r="L13" s="4">
        <v>233.41</v>
      </c>
      <c r="M13" s="4">
        <v>233.41</v>
      </c>
      <c r="N13" s="4" t="s">
        <v>59</v>
      </c>
      <c r="O13" s="4" t="s">
        <v>30</v>
      </c>
      <c r="P13" s="4" t="s">
        <v>31</v>
      </c>
      <c r="Q13" s="4">
        <v>0</v>
      </c>
      <c r="R13" s="7">
        <v>44363</v>
      </c>
      <c r="S13" s="5">
        <v>44379</v>
      </c>
      <c r="T13" s="4" t="s">
        <v>32</v>
      </c>
      <c r="U13" s="4">
        <v>233.41</v>
      </c>
      <c r="V13" s="4">
        <v>0</v>
      </c>
      <c r="W13" s="4">
        <v>0</v>
      </c>
      <c r="X13" s="4">
        <v>2158962</v>
      </c>
    </row>
    <row r="14" s="4" customFormat="1" spans="1:24">
      <c r="A14" s="4">
        <v>15553015903</v>
      </c>
      <c r="B14" s="4" t="s">
        <v>24</v>
      </c>
      <c r="C14" s="4" t="s">
        <v>25</v>
      </c>
      <c r="D14" s="4" t="s">
        <v>60</v>
      </c>
      <c r="E14" s="4" t="s">
        <v>61</v>
      </c>
      <c r="F14" s="5">
        <v>44363</v>
      </c>
      <c r="G14" s="5">
        <v>44364</v>
      </c>
      <c r="H14" s="4">
        <v>1</v>
      </c>
      <c r="I14" s="4">
        <v>1</v>
      </c>
      <c r="J14" s="4">
        <v>1</v>
      </c>
      <c r="K14" s="4" t="s">
        <v>28</v>
      </c>
      <c r="L14" s="4">
        <v>270</v>
      </c>
      <c r="M14" s="4">
        <v>270</v>
      </c>
      <c r="N14" s="4" t="s">
        <v>62</v>
      </c>
      <c r="O14" s="4" t="s">
        <v>30</v>
      </c>
      <c r="P14" s="4" t="s">
        <v>31</v>
      </c>
      <c r="Q14" s="4">
        <v>0</v>
      </c>
      <c r="R14" s="7">
        <v>44363</v>
      </c>
      <c r="S14" s="5">
        <v>44379</v>
      </c>
      <c r="T14" s="4" t="s">
        <v>32</v>
      </c>
      <c r="U14" s="4">
        <v>270</v>
      </c>
      <c r="V14" s="4">
        <v>0</v>
      </c>
      <c r="W14" s="4">
        <v>0</v>
      </c>
      <c r="X14" s="4">
        <v>2158966</v>
      </c>
    </row>
    <row r="15" s="4" customFormat="1" spans="1:24">
      <c r="A15" s="4">
        <v>15553089816</v>
      </c>
      <c r="B15" s="4" t="s">
        <v>24</v>
      </c>
      <c r="C15" s="4" t="s">
        <v>25</v>
      </c>
      <c r="D15" s="4" t="s">
        <v>60</v>
      </c>
      <c r="E15" s="4" t="s">
        <v>63</v>
      </c>
      <c r="F15" s="5">
        <v>44363</v>
      </c>
      <c r="G15" s="5">
        <v>44364</v>
      </c>
      <c r="H15" s="4">
        <v>1</v>
      </c>
      <c r="I15" s="4">
        <v>1</v>
      </c>
      <c r="J15" s="4">
        <v>1</v>
      </c>
      <c r="K15" s="4" t="s">
        <v>28</v>
      </c>
      <c r="L15" s="4">
        <v>250</v>
      </c>
      <c r="M15" s="4">
        <v>250</v>
      </c>
      <c r="N15" s="4" t="s">
        <v>64</v>
      </c>
      <c r="O15" s="4" t="s">
        <v>30</v>
      </c>
      <c r="P15" s="4" t="s">
        <v>31</v>
      </c>
      <c r="Q15" s="4">
        <v>0</v>
      </c>
      <c r="R15" s="7">
        <v>44363</v>
      </c>
      <c r="S15" s="5">
        <v>44379</v>
      </c>
      <c r="T15" s="4" t="s">
        <v>32</v>
      </c>
      <c r="U15" s="4">
        <v>250</v>
      </c>
      <c r="V15" s="4">
        <v>0</v>
      </c>
      <c r="W15" s="4">
        <v>0</v>
      </c>
      <c r="X15" s="4">
        <v>2158986</v>
      </c>
    </row>
    <row r="16" s="4" customFormat="1" spans="1:24">
      <c r="A16" s="4">
        <v>15553833703</v>
      </c>
      <c r="B16" s="4" t="s">
        <v>24</v>
      </c>
      <c r="C16" s="4" t="s">
        <v>25</v>
      </c>
      <c r="D16" s="4" t="s">
        <v>55</v>
      </c>
      <c r="E16" s="4" t="s">
        <v>56</v>
      </c>
      <c r="F16" s="5">
        <v>44363</v>
      </c>
      <c r="G16" s="5">
        <v>44364</v>
      </c>
      <c r="H16" s="4">
        <v>1</v>
      </c>
      <c r="I16" s="4">
        <v>1</v>
      </c>
      <c r="J16" s="4">
        <v>1</v>
      </c>
      <c r="K16" s="4" t="s">
        <v>28</v>
      </c>
      <c r="L16" s="4">
        <v>606.88</v>
      </c>
      <c r="M16" s="4">
        <v>606.88</v>
      </c>
      <c r="N16" s="4" t="s">
        <v>65</v>
      </c>
      <c r="O16" s="4" t="s">
        <v>30</v>
      </c>
      <c r="P16" s="4" t="s">
        <v>31</v>
      </c>
      <c r="Q16" s="4">
        <v>0</v>
      </c>
      <c r="R16" s="7">
        <v>44363</v>
      </c>
      <c r="S16" s="5">
        <v>44379</v>
      </c>
      <c r="T16" s="4" t="s">
        <v>32</v>
      </c>
      <c r="U16" s="4">
        <v>606.88</v>
      </c>
      <c r="V16" s="4">
        <v>0</v>
      </c>
      <c r="W16" s="4">
        <v>0</v>
      </c>
      <c r="X16" s="4">
        <v>2159053</v>
      </c>
    </row>
    <row r="17" s="4" customFormat="1" spans="1:24">
      <c r="A17" s="4">
        <v>15554044777</v>
      </c>
      <c r="B17" s="4" t="s">
        <v>24</v>
      </c>
      <c r="C17" s="4" t="s">
        <v>25</v>
      </c>
      <c r="D17" s="4" t="s">
        <v>66</v>
      </c>
      <c r="E17" s="4" t="s">
        <v>67</v>
      </c>
      <c r="F17" s="5">
        <v>44363</v>
      </c>
      <c r="G17" s="5">
        <v>44364</v>
      </c>
      <c r="H17" s="4">
        <v>1</v>
      </c>
      <c r="I17" s="4">
        <v>1</v>
      </c>
      <c r="J17" s="4">
        <v>1</v>
      </c>
      <c r="K17" s="4" t="s">
        <v>28</v>
      </c>
      <c r="L17" s="4">
        <v>250.5</v>
      </c>
      <c r="M17" s="4">
        <v>250.5</v>
      </c>
      <c r="N17" s="4" t="s">
        <v>68</v>
      </c>
      <c r="O17" s="4" t="s">
        <v>30</v>
      </c>
      <c r="P17" s="4" t="s">
        <v>31</v>
      </c>
      <c r="Q17" s="4">
        <v>0</v>
      </c>
      <c r="R17" s="7">
        <v>44363</v>
      </c>
      <c r="S17" s="5">
        <v>44379</v>
      </c>
      <c r="T17" s="4" t="s">
        <v>32</v>
      </c>
      <c r="U17" s="4">
        <v>250.5</v>
      </c>
      <c r="V17" s="4">
        <v>0</v>
      </c>
      <c r="W17" s="4">
        <v>0</v>
      </c>
      <c r="X17" s="4">
        <v>2159069</v>
      </c>
    </row>
    <row r="18" s="4" customFormat="1" spans="1:24">
      <c r="A18" s="4">
        <v>15554415961</v>
      </c>
      <c r="B18" s="4" t="s">
        <v>24</v>
      </c>
      <c r="C18" s="4" t="s">
        <v>25</v>
      </c>
      <c r="D18" s="4" t="s">
        <v>69</v>
      </c>
      <c r="E18" s="4" t="s">
        <v>70</v>
      </c>
      <c r="F18" s="5">
        <v>44363</v>
      </c>
      <c r="G18" s="5">
        <v>44364</v>
      </c>
      <c r="H18" s="4">
        <v>3</v>
      </c>
      <c r="I18" s="4">
        <v>1</v>
      </c>
      <c r="J18" s="4">
        <v>3</v>
      </c>
      <c r="K18" s="4" t="s">
        <v>28</v>
      </c>
      <c r="L18" s="4">
        <v>1071</v>
      </c>
      <c r="M18" s="4">
        <v>1071</v>
      </c>
      <c r="N18" s="4" t="s">
        <v>71</v>
      </c>
      <c r="O18" s="4" t="s">
        <v>30</v>
      </c>
      <c r="P18" s="4" t="s">
        <v>31</v>
      </c>
      <c r="Q18" s="4">
        <v>0</v>
      </c>
      <c r="R18" s="7">
        <v>44363</v>
      </c>
      <c r="S18" s="5">
        <v>44379</v>
      </c>
      <c r="T18" s="4" t="s">
        <v>32</v>
      </c>
      <c r="U18" s="4">
        <v>1071</v>
      </c>
      <c r="V18" s="4">
        <v>0</v>
      </c>
      <c r="W18" s="4">
        <v>0</v>
      </c>
      <c r="X18" s="4">
        <v>2159137</v>
      </c>
    </row>
    <row r="19" s="4" customFormat="1" spans="1:24">
      <c r="A19" s="4">
        <v>15555124020</v>
      </c>
      <c r="B19" s="4" t="s">
        <v>24</v>
      </c>
      <c r="C19" s="4" t="s">
        <v>25</v>
      </c>
      <c r="D19" s="4" t="s">
        <v>55</v>
      </c>
      <c r="E19" s="4" t="s">
        <v>56</v>
      </c>
      <c r="F19" s="5">
        <v>44363</v>
      </c>
      <c r="G19" s="5">
        <v>44364</v>
      </c>
      <c r="H19" s="4">
        <v>1</v>
      </c>
      <c r="I19" s="4">
        <v>1</v>
      </c>
      <c r="J19" s="4">
        <v>1</v>
      </c>
      <c r="K19" s="4" t="s">
        <v>28</v>
      </c>
      <c r="L19" s="4">
        <v>606.88</v>
      </c>
      <c r="M19" s="4">
        <v>606.88</v>
      </c>
      <c r="N19" s="4" t="s">
        <v>72</v>
      </c>
      <c r="O19" s="4" t="s">
        <v>30</v>
      </c>
      <c r="P19" s="4" t="s">
        <v>31</v>
      </c>
      <c r="Q19" s="4">
        <v>0</v>
      </c>
      <c r="R19" s="7">
        <v>44363</v>
      </c>
      <c r="S19" s="5">
        <v>44379</v>
      </c>
      <c r="T19" s="4" t="s">
        <v>32</v>
      </c>
      <c r="U19" s="4">
        <v>606.88</v>
      </c>
      <c r="V19" s="4">
        <v>0</v>
      </c>
      <c r="W19" s="4">
        <v>0</v>
      </c>
      <c r="X19" s="4">
        <v>2159355</v>
      </c>
    </row>
    <row r="20" s="4" customFormat="1" spans="1:24">
      <c r="A20" s="4">
        <v>15555170043</v>
      </c>
      <c r="B20" s="4" t="s">
        <v>24</v>
      </c>
      <c r="C20" s="4" t="s">
        <v>25</v>
      </c>
      <c r="D20" s="4" t="s">
        <v>55</v>
      </c>
      <c r="E20" s="4" t="s">
        <v>73</v>
      </c>
      <c r="F20" s="5">
        <v>44363</v>
      </c>
      <c r="G20" s="5">
        <v>44364</v>
      </c>
      <c r="H20" s="4">
        <v>1</v>
      </c>
      <c r="I20" s="4">
        <v>1</v>
      </c>
      <c r="J20" s="4">
        <v>1</v>
      </c>
      <c r="K20" s="4" t="s">
        <v>28</v>
      </c>
      <c r="L20" s="4">
        <v>797.8</v>
      </c>
      <c r="M20" s="4">
        <v>797.8</v>
      </c>
      <c r="N20" s="4" t="s">
        <v>74</v>
      </c>
      <c r="O20" s="4" t="s">
        <v>30</v>
      </c>
      <c r="P20" s="4" t="s">
        <v>31</v>
      </c>
      <c r="Q20" s="4">
        <v>0</v>
      </c>
      <c r="R20" s="7">
        <v>44363</v>
      </c>
      <c r="S20" s="5">
        <v>44379</v>
      </c>
      <c r="T20" s="4" t="s">
        <v>32</v>
      </c>
      <c r="U20" s="4">
        <v>797.8</v>
      </c>
      <c r="V20" s="4">
        <v>0</v>
      </c>
      <c r="W20" s="4">
        <v>0</v>
      </c>
      <c r="X20" s="4">
        <v>2159368</v>
      </c>
    </row>
    <row r="21" s="4" customFormat="1" spans="1:24">
      <c r="A21" s="4">
        <v>15555197249</v>
      </c>
      <c r="B21" s="4" t="s">
        <v>24</v>
      </c>
      <c r="C21" s="4" t="s">
        <v>25</v>
      </c>
      <c r="D21" s="4" t="s">
        <v>55</v>
      </c>
      <c r="E21" s="4" t="s">
        <v>56</v>
      </c>
      <c r="F21" s="5">
        <v>44363</v>
      </c>
      <c r="G21" s="5">
        <v>44364</v>
      </c>
      <c r="H21" s="4">
        <v>1</v>
      </c>
      <c r="I21" s="4">
        <v>1</v>
      </c>
      <c r="J21" s="4">
        <v>1</v>
      </c>
      <c r="K21" s="4" t="s">
        <v>28</v>
      </c>
      <c r="L21" s="4">
        <v>606.88</v>
      </c>
      <c r="M21" s="4">
        <v>606.88</v>
      </c>
      <c r="N21" s="4" t="s">
        <v>75</v>
      </c>
      <c r="O21" s="4" t="s">
        <v>30</v>
      </c>
      <c r="P21" s="4" t="s">
        <v>31</v>
      </c>
      <c r="Q21" s="4">
        <v>0</v>
      </c>
      <c r="R21" s="7">
        <v>44363</v>
      </c>
      <c r="S21" s="5">
        <v>44379</v>
      </c>
      <c r="T21" s="4" t="s">
        <v>32</v>
      </c>
      <c r="U21" s="4">
        <v>606.88</v>
      </c>
      <c r="V21" s="4">
        <v>0</v>
      </c>
      <c r="W21" s="4">
        <v>0</v>
      </c>
      <c r="X21" s="4">
        <v>2159378</v>
      </c>
    </row>
    <row r="22" s="4" customFormat="1" spans="1:23">
      <c r="A22" s="4">
        <v>15552828133</v>
      </c>
      <c r="B22" s="4" t="s">
        <v>24</v>
      </c>
      <c r="C22" s="4" t="s">
        <v>76</v>
      </c>
      <c r="D22" s="4" t="s">
        <v>49</v>
      </c>
      <c r="E22" s="4" t="s">
        <v>50</v>
      </c>
      <c r="F22" s="5">
        <v>44363</v>
      </c>
      <c r="G22" s="5">
        <v>44364</v>
      </c>
      <c r="H22" s="4">
        <v>1</v>
      </c>
      <c r="I22" s="4">
        <v>1</v>
      </c>
      <c r="J22" s="4">
        <v>1</v>
      </c>
      <c r="K22" s="4" t="s">
        <v>28</v>
      </c>
      <c r="L22" s="4">
        <v>-392.45</v>
      </c>
      <c r="M22" s="4">
        <v>-392.45</v>
      </c>
      <c r="N22" s="4" t="s">
        <v>51</v>
      </c>
      <c r="O22" s="4" t="s">
        <v>30</v>
      </c>
      <c r="P22" s="4" t="s">
        <v>31</v>
      </c>
      <c r="Q22" s="4">
        <v>0</v>
      </c>
      <c r="R22" s="7">
        <v>44363</v>
      </c>
      <c r="S22" s="5">
        <v>44379</v>
      </c>
      <c r="T22" s="4" t="s">
        <v>32</v>
      </c>
      <c r="U22" s="4">
        <v>-392.45</v>
      </c>
      <c r="V22" s="4">
        <v>0</v>
      </c>
      <c r="W22" s="4">
        <v>0</v>
      </c>
    </row>
    <row r="23" s="4" customFormat="1" spans="1:24">
      <c r="A23" s="4">
        <v>15555293821</v>
      </c>
      <c r="B23" s="4" t="s">
        <v>24</v>
      </c>
      <c r="C23" s="4" t="s">
        <v>25</v>
      </c>
      <c r="D23" s="4" t="s">
        <v>55</v>
      </c>
      <c r="E23" s="4" t="s">
        <v>56</v>
      </c>
      <c r="F23" s="5">
        <v>44363</v>
      </c>
      <c r="G23" s="5">
        <v>44364</v>
      </c>
      <c r="H23" s="4">
        <v>1</v>
      </c>
      <c r="I23" s="4">
        <v>1</v>
      </c>
      <c r="J23" s="4">
        <v>1</v>
      </c>
      <c r="K23" s="4" t="s">
        <v>28</v>
      </c>
      <c r="L23" s="4">
        <v>606.88</v>
      </c>
      <c r="M23" s="4">
        <v>606.88</v>
      </c>
      <c r="N23" s="4" t="s">
        <v>77</v>
      </c>
      <c r="O23" s="4" t="s">
        <v>30</v>
      </c>
      <c r="P23" s="4" t="s">
        <v>31</v>
      </c>
      <c r="Q23" s="4">
        <v>0</v>
      </c>
      <c r="R23" s="7">
        <v>44363</v>
      </c>
      <c r="S23" s="5">
        <v>44379</v>
      </c>
      <c r="T23" s="4" t="s">
        <v>32</v>
      </c>
      <c r="U23" s="4">
        <v>606.88</v>
      </c>
      <c r="V23" s="4">
        <v>0</v>
      </c>
      <c r="W23" s="4">
        <v>0</v>
      </c>
      <c r="X23" s="4">
        <v>2159407</v>
      </c>
    </row>
    <row r="24" s="4" customFormat="1" spans="1:24">
      <c r="A24" s="4">
        <v>15555442285</v>
      </c>
      <c r="B24" s="4" t="s">
        <v>24</v>
      </c>
      <c r="C24" s="4" t="s">
        <v>25</v>
      </c>
      <c r="D24" s="4" t="s">
        <v>78</v>
      </c>
      <c r="E24" s="4" t="s">
        <v>79</v>
      </c>
      <c r="F24" s="5">
        <v>44363</v>
      </c>
      <c r="G24" s="5">
        <v>44364</v>
      </c>
      <c r="H24" s="4">
        <v>1</v>
      </c>
      <c r="I24" s="4">
        <v>1</v>
      </c>
      <c r="J24" s="4">
        <v>1</v>
      </c>
      <c r="K24" s="4" t="s">
        <v>28</v>
      </c>
      <c r="L24" s="4">
        <v>536.76</v>
      </c>
      <c r="M24" s="4">
        <v>536.76</v>
      </c>
      <c r="N24" s="4" t="s">
        <v>80</v>
      </c>
      <c r="O24" s="4" t="s">
        <v>30</v>
      </c>
      <c r="P24" s="4" t="s">
        <v>31</v>
      </c>
      <c r="Q24" s="4">
        <v>0</v>
      </c>
      <c r="R24" s="7">
        <v>44363</v>
      </c>
      <c r="S24" s="5">
        <v>44379</v>
      </c>
      <c r="T24" s="4" t="s">
        <v>32</v>
      </c>
      <c r="U24" s="4">
        <v>536.76</v>
      </c>
      <c r="V24" s="4">
        <v>0</v>
      </c>
      <c r="W24" s="4">
        <v>0</v>
      </c>
      <c r="X24" s="4">
        <v>2159443</v>
      </c>
    </row>
    <row r="25" s="4" customFormat="1" spans="1:23">
      <c r="A25" s="4" t="s">
        <v>81</v>
      </c>
      <c r="B25" s="4" t="s">
        <v>82</v>
      </c>
      <c r="C25" s="4" t="s">
        <v>25</v>
      </c>
      <c r="D25" s="4" t="s">
        <v>36</v>
      </c>
      <c r="E25" s="4" t="s">
        <v>37</v>
      </c>
      <c r="F25" s="5">
        <v>44376</v>
      </c>
      <c r="G25" s="5">
        <v>44378</v>
      </c>
      <c r="H25" s="4">
        <v>1</v>
      </c>
      <c r="I25" s="4">
        <v>2</v>
      </c>
      <c r="J25" s="4">
        <v>2</v>
      </c>
      <c r="K25" s="4" t="s">
        <v>28</v>
      </c>
      <c r="L25" s="4">
        <v>506</v>
      </c>
      <c r="M25" s="4">
        <v>506</v>
      </c>
      <c r="N25" s="4" t="s">
        <v>83</v>
      </c>
      <c r="O25" s="4" t="s">
        <v>84</v>
      </c>
      <c r="P25" s="4" t="s">
        <v>31</v>
      </c>
      <c r="Q25" s="4">
        <v>0</v>
      </c>
      <c r="R25" s="7">
        <v>44365.9125810185</v>
      </c>
      <c r="S25" s="5">
        <v>44379</v>
      </c>
      <c r="T25" s="4" t="s">
        <v>32</v>
      </c>
      <c r="U25" s="4">
        <v>506</v>
      </c>
      <c r="V25" s="4">
        <v>0</v>
      </c>
      <c r="W2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"/>
  <sheetViews>
    <sheetView tabSelected="1" workbookViewId="0">
      <selection activeCell="D29" sqref="D29"/>
    </sheetView>
  </sheetViews>
  <sheetFormatPr defaultColWidth="9" defaultRowHeight="13.5"/>
  <cols>
    <col min="1" max="2" width="14.5" style="4" customWidth="1"/>
    <col min="3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85</v>
      </c>
    </row>
    <row r="2" s="4" customFormat="1" spans="1:9">
      <c r="A2" s="4">
        <v>15539650067</v>
      </c>
      <c r="B2" s="5">
        <v>44363</v>
      </c>
      <c r="C2" s="5">
        <v>44364</v>
      </c>
      <c r="D2" s="4">
        <v>204.81</v>
      </c>
      <c r="E2" s="4" t="str">
        <f>VLOOKUP(A2,HOP!A:L,12,0)</f>
        <v>204.81</v>
      </c>
      <c r="F2" s="4" t="str">
        <f>VLOOKUP(A2,HOP!A:C,3,0)</f>
        <v>2148430</v>
      </c>
      <c r="G2" s="4">
        <f>D2-E2</f>
        <v>0</v>
      </c>
      <c r="H2" s="4" t="str">
        <f>$H$1&amp;F2</f>
        <v>，2148430</v>
      </c>
      <c r="I2" s="4" t="str">
        <f>VLOOKUP(A2,HOP!A:T,20,0)</f>
        <v>直连</v>
      </c>
    </row>
    <row r="3" s="4" customFormat="1" spans="1:9">
      <c r="A3" s="4">
        <v>15544867582</v>
      </c>
      <c r="B3" s="5">
        <v>44363</v>
      </c>
      <c r="C3" s="5">
        <v>44364</v>
      </c>
      <c r="D3" s="4">
        <v>185</v>
      </c>
      <c r="E3" s="4" t="str">
        <f>VLOOKUP(A3,HOP!A:L,12,0)</f>
        <v>185.00</v>
      </c>
      <c r="F3" s="4" t="str">
        <f>VLOOKUP(A3,HOP!A:C,3,0)</f>
        <v>2151181</v>
      </c>
      <c r="G3" s="4">
        <f t="shared" ref="G3:G25" si="0">D3-E3</f>
        <v>0</v>
      </c>
      <c r="H3" s="4" t="str">
        <f t="shared" ref="H3:H25" si="1">$H$1&amp;F3</f>
        <v>，2151181</v>
      </c>
      <c r="I3" s="4" t="str">
        <f>VLOOKUP(A3,HOP!A:T,20,0)</f>
        <v>直采</v>
      </c>
    </row>
    <row r="4" s="4" customFormat="1" spans="1:9">
      <c r="A4" s="4">
        <v>15547545889</v>
      </c>
      <c r="B4" s="5">
        <v>44363</v>
      </c>
      <c r="C4" s="5">
        <v>44364</v>
      </c>
      <c r="D4" s="4">
        <v>253</v>
      </c>
      <c r="E4" s="4" t="str">
        <f>VLOOKUP(A4,HOP!A:L,12,0)</f>
        <v>253.00</v>
      </c>
      <c r="F4" s="4" t="str">
        <f>VLOOKUP(A4,HOP!A:C,3,0)</f>
        <v>2153939</v>
      </c>
      <c r="G4" s="4">
        <f t="shared" si="0"/>
        <v>0</v>
      </c>
      <c r="H4" s="4" t="str">
        <f t="shared" si="1"/>
        <v>，2153939</v>
      </c>
      <c r="I4" s="4" t="str">
        <f>VLOOKUP(A4,HOP!A:T,20,0)</f>
        <v>直采</v>
      </c>
    </row>
    <row r="5" s="4" customFormat="1" spans="1:9">
      <c r="A5" s="4">
        <v>15547867695</v>
      </c>
      <c r="B5" s="5">
        <v>44363</v>
      </c>
      <c r="C5" s="5">
        <v>44364</v>
      </c>
      <c r="D5" s="4">
        <v>492.91</v>
      </c>
      <c r="E5" s="4" t="str">
        <f>VLOOKUP(A5,HOP!A:L,12,0)</f>
        <v>492.91</v>
      </c>
      <c r="F5" s="4" t="str">
        <f>VLOOKUP(A5,HOP!A:C,3,0)</f>
        <v>2154213</v>
      </c>
      <c r="G5" s="4">
        <f t="shared" si="0"/>
        <v>0</v>
      </c>
      <c r="H5" s="4" t="str">
        <f t="shared" si="1"/>
        <v>，2154213</v>
      </c>
      <c r="I5" s="4" t="str">
        <f>VLOOKUP(A5,HOP!A:T,20,0)</f>
        <v>直连</v>
      </c>
    </row>
    <row r="6" s="4" customFormat="1" spans="1:9">
      <c r="A6" s="4">
        <v>15550299769</v>
      </c>
      <c r="B6" s="5">
        <v>44362</v>
      </c>
      <c r="C6" s="5">
        <v>44364</v>
      </c>
      <c r="D6" s="4">
        <v>1276.46</v>
      </c>
      <c r="E6" s="4" t="str">
        <f>VLOOKUP(A6,HOP!A:L,12,0)</f>
        <v>1276.46</v>
      </c>
      <c r="F6" s="4" t="str">
        <f>VLOOKUP(A6,HOP!A:C,3,0)</f>
        <v>2156391</v>
      </c>
      <c r="G6" s="4">
        <f t="shared" si="0"/>
        <v>0</v>
      </c>
      <c r="H6" s="4" t="str">
        <f t="shared" si="1"/>
        <v>，2156391</v>
      </c>
      <c r="I6" s="4" t="str">
        <f>VLOOKUP(A6,HOP!A:T,20,0)</f>
        <v>直连</v>
      </c>
    </row>
    <row r="7" s="4" customFormat="1" spans="1:9">
      <c r="A7" s="4">
        <v>15551880023</v>
      </c>
      <c r="B7" s="5">
        <v>44363</v>
      </c>
      <c r="C7" s="5">
        <v>44364</v>
      </c>
      <c r="D7" s="4">
        <v>253</v>
      </c>
      <c r="E7" s="4" t="str">
        <f>VLOOKUP(A7,HOP!A:L,12,0)</f>
        <v>253.00</v>
      </c>
      <c r="F7" s="4" t="str">
        <f>VLOOKUP(A7,HOP!A:C,3,0)</f>
        <v>2157831</v>
      </c>
      <c r="G7" s="4">
        <f t="shared" si="0"/>
        <v>0</v>
      </c>
      <c r="H7" s="4" t="str">
        <f t="shared" si="1"/>
        <v>，2157831</v>
      </c>
      <c r="I7" s="4" t="str">
        <f>VLOOKUP(A7,HOP!A:T,20,0)</f>
        <v>直采</v>
      </c>
    </row>
    <row r="8" s="4" customFormat="1" spans="1:9">
      <c r="A8" s="4">
        <v>15552697493</v>
      </c>
      <c r="B8" s="5">
        <v>44363</v>
      </c>
      <c r="C8" s="5">
        <v>44364</v>
      </c>
      <c r="D8" s="4">
        <v>215.41</v>
      </c>
      <c r="E8" s="4" t="str">
        <f>VLOOKUP(A8,HOP!A:L,12,0)</f>
        <v>215.41</v>
      </c>
      <c r="F8" s="4" t="str">
        <f>VLOOKUP(A8,HOP!A:C,3,0)</f>
        <v>2158661</v>
      </c>
      <c r="G8" s="4">
        <f t="shared" si="0"/>
        <v>0</v>
      </c>
      <c r="H8" s="4" t="str">
        <f t="shared" si="1"/>
        <v>，2158661</v>
      </c>
      <c r="I8" s="4" t="str">
        <f>VLOOKUP(A8,HOP!A:T,20,0)</f>
        <v>直连</v>
      </c>
    </row>
    <row r="9" s="4" customFormat="1" spans="1:9">
      <c r="A9" s="4">
        <v>15552795965</v>
      </c>
      <c r="B9" s="5">
        <v>44363</v>
      </c>
      <c r="C9" s="5">
        <v>44364</v>
      </c>
      <c r="D9" s="4">
        <v>301.18</v>
      </c>
      <c r="E9" s="4" t="str">
        <f>VLOOKUP(A9,HOP!A:L,12,0)</f>
        <v>301.18</v>
      </c>
      <c r="F9" s="4" t="str">
        <f>VLOOKUP(A9,HOP!A:C,3,0)</f>
        <v>2158762</v>
      </c>
      <c r="G9" s="4">
        <f t="shared" si="0"/>
        <v>0</v>
      </c>
      <c r="H9" s="4" t="str">
        <f t="shared" si="1"/>
        <v>，2158762</v>
      </c>
      <c r="I9" s="4" t="str">
        <f>VLOOKUP(A9,HOP!A:T,20,0)</f>
        <v>直连</v>
      </c>
    </row>
    <row r="10" s="4" customFormat="1" hidden="1" spans="1:9">
      <c r="A10" s="4">
        <v>15552828133</v>
      </c>
      <c r="B10" s="5">
        <v>44363</v>
      </c>
      <c r="C10" s="5">
        <v>44364</v>
      </c>
      <c r="D10" s="4">
        <v>0</v>
      </c>
      <c r="E10" s="4" t="str">
        <f>VLOOKUP(A10,HOP!A:L,12,0)</f>
        <v>0.00</v>
      </c>
      <c r="F10" s="4" t="str">
        <f>VLOOKUP(A10,HOP!A:C,3,0)</f>
        <v>2158789</v>
      </c>
      <c r="G10" s="4">
        <f t="shared" si="0"/>
        <v>0</v>
      </c>
      <c r="H10" s="4" t="str">
        <f t="shared" si="1"/>
        <v>，2158789</v>
      </c>
      <c r="I10" s="4" t="str">
        <f>VLOOKUP(A10,HOP!A:T,20,0)</f>
        <v>直连</v>
      </c>
    </row>
    <row r="11" s="4" customFormat="1" spans="1:9">
      <c r="A11" s="4">
        <v>15552943821</v>
      </c>
      <c r="B11" s="5">
        <v>44363</v>
      </c>
      <c r="C11" s="5">
        <v>44364</v>
      </c>
      <c r="D11" s="4">
        <v>193.87</v>
      </c>
      <c r="E11" s="4" t="str">
        <f>VLOOKUP(A11,HOP!A:L,12,0)</f>
        <v>193.87</v>
      </c>
      <c r="F11" s="4" t="str">
        <f>VLOOKUP(A11,HOP!A:C,3,0)</f>
        <v>2158892</v>
      </c>
      <c r="G11" s="4">
        <f t="shared" si="0"/>
        <v>0</v>
      </c>
      <c r="H11" s="4" t="str">
        <f t="shared" si="1"/>
        <v>，2158892</v>
      </c>
      <c r="I11" s="4" t="str">
        <f>VLOOKUP(A11,HOP!A:T,20,0)</f>
        <v>直连</v>
      </c>
    </row>
    <row r="12" s="4" customFormat="1" spans="1:9">
      <c r="A12" s="4">
        <v>15552967768</v>
      </c>
      <c r="B12" s="5">
        <v>44363</v>
      </c>
      <c r="C12" s="5">
        <v>44364</v>
      </c>
      <c r="D12" s="4">
        <v>606.88</v>
      </c>
      <c r="E12" s="4" t="str">
        <f>VLOOKUP(A12,HOP!A:L,12,0)</f>
        <v>606.88</v>
      </c>
      <c r="F12" s="4" t="str">
        <f>VLOOKUP(A12,HOP!A:C,3,0)</f>
        <v>2158912</v>
      </c>
      <c r="G12" s="4">
        <f t="shared" si="0"/>
        <v>0</v>
      </c>
      <c r="H12" s="4" t="str">
        <f t="shared" si="1"/>
        <v>，2158912</v>
      </c>
      <c r="I12" s="4" t="str">
        <f>VLOOKUP(A12,HOP!A:T,20,0)</f>
        <v>直连</v>
      </c>
    </row>
    <row r="13" s="4" customFormat="1" spans="1:9">
      <c r="A13" s="4">
        <v>15553012062</v>
      </c>
      <c r="B13" s="5">
        <v>44363</v>
      </c>
      <c r="C13" s="5">
        <v>44364</v>
      </c>
      <c r="D13" s="4">
        <v>233.41</v>
      </c>
      <c r="E13" s="4" t="str">
        <f>VLOOKUP(A13,HOP!A:L,12,0)</f>
        <v>233.41</v>
      </c>
      <c r="F13" s="4" t="str">
        <f>VLOOKUP(A13,HOP!A:C,3,0)</f>
        <v>2158962</v>
      </c>
      <c r="G13" s="4">
        <f t="shared" si="0"/>
        <v>0</v>
      </c>
      <c r="H13" s="4" t="str">
        <f t="shared" si="1"/>
        <v>，2158962</v>
      </c>
      <c r="I13" s="4" t="str">
        <f>VLOOKUP(A13,HOP!A:T,20,0)</f>
        <v>直连</v>
      </c>
    </row>
    <row r="14" s="4" customFormat="1" spans="1:9">
      <c r="A14" s="4">
        <v>15553015903</v>
      </c>
      <c r="B14" s="5">
        <v>44363</v>
      </c>
      <c r="C14" s="5">
        <v>44364</v>
      </c>
      <c r="D14" s="4">
        <v>270</v>
      </c>
      <c r="E14" s="4" t="str">
        <f>VLOOKUP(A14,HOP!A:L,12,0)</f>
        <v>270.00</v>
      </c>
      <c r="F14" s="4" t="str">
        <f>VLOOKUP(A14,HOP!A:C,3,0)</f>
        <v>2158966</v>
      </c>
      <c r="G14" s="4">
        <f t="shared" si="0"/>
        <v>0</v>
      </c>
      <c r="H14" s="4" t="str">
        <f t="shared" si="1"/>
        <v>，2158966</v>
      </c>
      <c r="I14" s="4" t="str">
        <f>VLOOKUP(A14,HOP!A:T,20,0)</f>
        <v>直采</v>
      </c>
    </row>
    <row r="15" s="4" customFormat="1" spans="1:9">
      <c r="A15" s="4">
        <v>15553089816</v>
      </c>
      <c r="B15" s="5">
        <v>44363</v>
      </c>
      <c r="C15" s="5">
        <v>44364</v>
      </c>
      <c r="D15" s="4">
        <v>250</v>
      </c>
      <c r="E15" s="4" t="str">
        <f>VLOOKUP(A15,HOP!A:L,12,0)</f>
        <v>250.00</v>
      </c>
      <c r="F15" s="4" t="str">
        <f>VLOOKUP(A15,HOP!A:C,3,0)</f>
        <v>2158986</v>
      </c>
      <c r="G15" s="4">
        <f t="shared" si="0"/>
        <v>0</v>
      </c>
      <c r="H15" s="4" t="str">
        <f t="shared" si="1"/>
        <v>，2158986</v>
      </c>
      <c r="I15" s="4" t="str">
        <f>VLOOKUP(A15,HOP!A:T,20,0)</f>
        <v>直采</v>
      </c>
    </row>
    <row r="16" s="4" customFormat="1" spans="1:9">
      <c r="A16" s="4">
        <v>15553833703</v>
      </c>
      <c r="B16" s="5">
        <v>44363</v>
      </c>
      <c r="C16" s="5">
        <v>44364</v>
      </c>
      <c r="D16" s="4">
        <v>606.88</v>
      </c>
      <c r="E16" s="4" t="str">
        <f>VLOOKUP(A16,HOP!A:L,12,0)</f>
        <v>606.88</v>
      </c>
      <c r="F16" s="4" t="str">
        <f>VLOOKUP(A16,HOP!A:C,3,0)</f>
        <v>2159053</v>
      </c>
      <c r="G16" s="4">
        <f t="shared" si="0"/>
        <v>0</v>
      </c>
      <c r="H16" s="4" t="str">
        <f t="shared" si="1"/>
        <v>，2159053</v>
      </c>
      <c r="I16" s="4" t="str">
        <f>VLOOKUP(A16,HOP!A:T,20,0)</f>
        <v>直连</v>
      </c>
    </row>
    <row r="17" s="4" customFormat="1" spans="1:9">
      <c r="A17" s="4">
        <v>15554044777</v>
      </c>
      <c r="B17" s="5">
        <v>44363</v>
      </c>
      <c r="C17" s="5">
        <v>44364</v>
      </c>
      <c r="D17" s="4">
        <v>250.5</v>
      </c>
      <c r="E17" s="4" t="str">
        <f>VLOOKUP(A17,HOP!A:L,12,0)</f>
        <v>250.50</v>
      </c>
      <c r="F17" s="4" t="str">
        <f>VLOOKUP(A17,HOP!A:C,3,0)</f>
        <v>2159069</v>
      </c>
      <c r="G17" s="4">
        <f t="shared" si="0"/>
        <v>0</v>
      </c>
      <c r="H17" s="4" t="str">
        <f t="shared" si="1"/>
        <v>，2159069</v>
      </c>
      <c r="I17" s="4" t="str">
        <f>VLOOKUP(A17,HOP!A:T,20,0)</f>
        <v>直连</v>
      </c>
    </row>
    <row r="18" s="4" customFormat="1" spans="1:9">
      <c r="A18" s="4">
        <v>15554415961</v>
      </c>
      <c r="B18" s="5">
        <v>44363</v>
      </c>
      <c r="C18" s="5">
        <v>44364</v>
      </c>
      <c r="D18" s="4">
        <v>1071</v>
      </c>
      <c r="E18" s="4" t="str">
        <f>VLOOKUP(A18,HOP!A:L,12,0)</f>
        <v>1071.00</v>
      </c>
      <c r="F18" s="4" t="str">
        <f>VLOOKUP(A18,HOP!A:C,3,0)</f>
        <v>2159137</v>
      </c>
      <c r="G18" s="4">
        <f t="shared" si="0"/>
        <v>0</v>
      </c>
      <c r="H18" s="4" t="str">
        <f t="shared" si="1"/>
        <v>，2159137</v>
      </c>
      <c r="I18" s="4" t="str">
        <f>VLOOKUP(A18,HOP!A:T,20,0)</f>
        <v>直采</v>
      </c>
    </row>
    <row r="19" s="4" customFormat="1" spans="1:9">
      <c r="A19" s="4">
        <v>15555124020</v>
      </c>
      <c r="B19" s="5">
        <v>44363</v>
      </c>
      <c r="C19" s="5">
        <v>44364</v>
      </c>
      <c r="D19" s="4">
        <v>606.88</v>
      </c>
      <c r="E19" s="4" t="str">
        <f>VLOOKUP(A19,HOP!A:L,12,0)</f>
        <v>606.88</v>
      </c>
      <c r="F19" s="4" t="str">
        <f>VLOOKUP(A19,HOP!A:C,3,0)</f>
        <v>2159355</v>
      </c>
      <c r="G19" s="4">
        <f t="shared" si="0"/>
        <v>0</v>
      </c>
      <c r="H19" s="4" t="str">
        <f t="shared" si="1"/>
        <v>，2159355</v>
      </c>
      <c r="I19" s="4" t="str">
        <f>VLOOKUP(A19,HOP!A:T,20,0)</f>
        <v>直连</v>
      </c>
    </row>
    <row r="20" s="4" customFormat="1" spans="1:9">
      <c r="A20" s="4">
        <v>15555170043</v>
      </c>
      <c r="B20" s="5">
        <v>44363</v>
      </c>
      <c r="C20" s="5">
        <v>44364</v>
      </c>
      <c r="D20" s="4">
        <v>797.8</v>
      </c>
      <c r="E20" s="4" t="str">
        <f>VLOOKUP(A20,HOP!A:L,12,0)</f>
        <v>797.80</v>
      </c>
      <c r="F20" s="4" t="str">
        <f>VLOOKUP(A20,HOP!A:C,3,0)</f>
        <v>2159368</v>
      </c>
      <c r="G20" s="4">
        <f t="shared" si="0"/>
        <v>0</v>
      </c>
      <c r="H20" s="4" t="str">
        <f t="shared" si="1"/>
        <v>，2159368</v>
      </c>
      <c r="I20" s="4" t="str">
        <f>VLOOKUP(A20,HOP!A:T,20,0)</f>
        <v>直连</v>
      </c>
    </row>
    <row r="21" s="4" customFormat="1" spans="1:9">
      <c r="A21" s="4">
        <v>15555197249</v>
      </c>
      <c r="B21" s="5">
        <v>44363</v>
      </c>
      <c r="C21" s="5">
        <v>44364</v>
      </c>
      <c r="D21" s="4">
        <v>606.88</v>
      </c>
      <c r="E21" s="4" t="str">
        <f>VLOOKUP(A21,HOP!A:L,12,0)</f>
        <v>606.88</v>
      </c>
      <c r="F21" s="4" t="str">
        <f>VLOOKUP(A21,HOP!A:C,3,0)</f>
        <v>2159378</v>
      </c>
      <c r="G21" s="4">
        <f t="shared" si="0"/>
        <v>0</v>
      </c>
      <c r="H21" s="4" t="str">
        <f t="shared" si="1"/>
        <v>，2159378</v>
      </c>
      <c r="I21" s="4" t="str">
        <f>VLOOKUP(A21,HOP!A:T,20,0)</f>
        <v>直连</v>
      </c>
    </row>
    <row r="22" s="4" customFormat="1" spans="1:9">
      <c r="A22" s="4">
        <v>15555293821</v>
      </c>
      <c r="B22" s="5">
        <v>44363</v>
      </c>
      <c r="C22" s="5">
        <v>44364</v>
      </c>
      <c r="D22" s="4">
        <v>606.88</v>
      </c>
      <c r="E22" s="4" t="str">
        <f>VLOOKUP(A22,HOP!A:L,12,0)</f>
        <v>606.88</v>
      </c>
      <c r="F22" s="4" t="str">
        <f>VLOOKUP(A22,HOP!A:C,3,0)</f>
        <v>2159407</v>
      </c>
      <c r="G22" s="4">
        <f>D22-E22</f>
        <v>0</v>
      </c>
      <c r="H22" s="4" t="str">
        <f>$H$1&amp;F22</f>
        <v>，2159407</v>
      </c>
      <c r="I22" s="4" t="str">
        <f>VLOOKUP(A22,HOP!A:T,20,0)</f>
        <v>直连</v>
      </c>
    </row>
    <row r="23" s="4" customFormat="1" spans="1:9">
      <c r="A23" s="4">
        <v>15555442285</v>
      </c>
      <c r="B23" s="5">
        <v>44363</v>
      </c>
      <c r="C23" s="5">
        <v>44364</v>
      </c>
      <c r="D23" s="4">
        <v>536.76</v>
      </c>
      <c r="E23" s="4" t="str">
        <f>VLOOKUP(A23,HOP!A:L,12,0)</f>
        <v>536.76</v>
      </c>
      <c r="F23" s="4" t="str">
        <f>VLOOKUP(A23,HOP!A:C,3,0)</f>
        <v>2159443</v>
      </c>
      <c r="G23" s="4">
        <f>D23-E23</f>
        <v>0</v>
      </c>
      <c r="H23" s="4" t="str">
        <f>$H$1&amp;F23</f>
        <v>，2159443</v>
      </c>
      <c r="I23" s="4" t="str">
        <f>VLOOKUP(A23,HOP!A:T,20,0)</f>
        <v>直连</v>
      </c>
    </row>
    <row r="24" s="4" customFormat="1" spans="1:9">
      <c r="A24" s="4" t="s">
        <v>81</v>
      </c>
      <c r="B24" s="5">
        <v>44376</v>
      </c>
      <c r="C24" s="5">
        <v>44378</v>
      </c>
      <c r="D24" s="4">
        <v>506</v>
      </c>
      <c r="E24" s="4">
        <v>506</v>
      </c>
      <c r="F24" s="4">
        <v>2161961</v>
      </c>
      <c r="G24" s="4">
        <f>D24-E24</f>
        <v>0</v>
      </c>
      <c r="H24" s="4" t="str">
        <f>$H$1&amp;F24</f>
        <v>，2161961</v>
      </c>
      <c r="I24" s="4" t="e">
        <f>VLOOKUP(A24,HOP!A:T,20,0)</f>
        <v>#N/A</v>
      </c>
    </row>
    <row r="26" spans="4:4">
      <c r="D26" s="4">
        <f>SUM(D2:D25)</f>
        <v>10325.51</v>
      </c>
    </row>
    <row r="27" spans="4:4">
      <c r="D27" s="6" t="s">
        <v>86</v>
      </c>
    </row>
    <row r="29" spans="1:2">
      <c r="A29" s="4" t="s">
        <v>87</v>
      </c>
      <c r="B29" s="4">
        <v>2788</v>
      </c>
    </row>
    <row r="30" spans="1:2">
      <c r="A30" s="4" t="s">
        <v>88</v>
      </c>
      <c r="B30" s="4">
        <v>7537.51</v>
      </c>
    </row>
    <row r="31" spans="1:2">
      <c r="A31" s="4" t="s">
        <v>89</v>
      </c>
      <c r="B31" s="4">
        <f>SUBTOTAL(9,B29:B30)</f>
        <v>10325.51</v>
      </c>
    </row>
  </sheetData>
  <autoFilter ref="A1:XFD27">
    <filterColumn colId="3">
      <filters blank="1">
        <filter val="250"/>
        <filter val="10325.51"/>
        <filter val="492.91"/>
        <filter val="253"/>
        <filter val="1276.46"/>
        <filter val="301.18"/>
        <filter val="250.5"/>
        <filter val="797.8"/>
        <filter val="270"/>
        <filter val="1071"/>
        <filter val="536.76"/>
        <filter val="204.81"/>
        <filter val="215.41"/>
        <filter val="233.41"/>
        <filter val="185"/>
        <filter val="506"/>
        <filter val="193.87"/>
        <filter val="606.88"/>
        <filter val="10325.51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E27" sqref="E2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90</v>
      </c>
      <c r="B1" s="2" t="s">
        <v>91</v>
      </c>
      <c r="C1" s="2" t="s">
        <v>92</v>
      </c>
      <c r="D1" s="2" t="s">
        <v>93</v>
      </c>
      <c r="E1" s="2" t="s">
        <v>13</v>
      </c>
      <c r="F1" s="2" t="s">
        <v>5</v>
      </c>
      <c r="G1" s="2" t="s">
        <v>6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</row>
    <row r="2" s="1" customFormat="1" spans="1:20">
      <c r="A2" s="3">
        <v>15555442285</v>
      </c>
      <c r="B2" s="1" t="s">
        <v>107</v>
      </c>
      <c r="C2" s="1" t="s">
        <v>108</v>
      </c>
      <c r="D2" s="1" t="s">
        <v>109</v>
      </c>
      <c r="E2" s="1" t="s">
        <v>80</v>
      </c>
      <c r="F2" s="1" t="s">
        <v>107</v>
      </c>
      <c r="G2" s="1" t="s">
        <v>110</v>
      </c>
      <c r="H2" s="1" t="s">
        <v>111</v>
      </c>
      <c r="I2" s="1" t="s">
        <v>112</v>
      </c>
      <c r="J2" s="1" t="s">
        <v>113</v>
      </c>
      <c r="K2" s="1" t="s">
        <v>112</v>
      </c>
      <c r="L2" s="1" t="s">
        <v>112</v>
      </c>
      <c r="M2" s="1" t="s">
        <v>114</v>
      </c>
      <c r="N2" s="1" t="s">
        <v>114</v>
      </c>
      <c r="O2" s="1" t="s">
        <v>115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</row>
    <row r="3" s="1" customFormat="1" spans="1:20">
      <c r="A3" s="3">
        <v>15555293821</v>
      </c>
      <c r="B3" s="1" t="s">
        <v>107</v>
      </c>
      <c r="C3" s="1" t="s">
        <v>121</v>
      </c>
      <c r="D3" s="1" t="s">
        <v>122</v>
      </c>
      <c r="E3" s="1" t="s">
        <v>77</v>
      </c>
      <c r="F3" s="1" t="s">
        <v>107</v>
      </c>
      <c r="G3" s="1" t="s">
        <v>110</v>
      </c>
      <c r="H3" s="1" t="s">
        <v>111</v>
      </c>
      <c r="I3" s="1" t="s">
        <v>123</v>
      </c>
      <c r="J3" s="1" t="s">
        <v>113</v>
      </c>
      <c r="K3" s="1" t="s">
        <v>123</v>
      </c>
      <c r="L3" s="1" t="s">
        <v>123</v>
      </c>
      <c r="M3" s="1" t="s">
        <v>114</v>
      </c>
      <c r="N3" s="1" t="s">
        <v>114</v>
      </c>
      <c r="O3" s="1" t="s">
        <v>115</v>
      </c>
      <c r="P3" s="1" t="s">
        <v>116</v>
      </c>
      <c r="Q3" s="1" t="s">
        <v>124</v>
      </c>
      <c r="R3" s="1" t="s">
        <v>118</v>
      </c>
      <c r="S3" s="1" t="s">
        <v>119</v>
      </c>
      <c r="T3" s="1" t="s">
        <v>120</v>
      </c>
    </row>
    <row r="4" s="1" customFormat="1" spans="1:20">
      <c r="A4" s="3">
        <v>15555197249</v>
      </c>
      <c r="B4" s="1" t="s">
        <v>107</v>
      </c>
      <c r="C4" s="1" t="s">
        <v>125</v>
      </c>
      <c r="D4" s="1" t="s">
        <v>122</v>
      </c>
      <c r="E4" s="1" t="s">
        <v>75</v>
      </c>
      <c r="F4" s="1" t="s">
        <v>107</v>
      </c>
      <c r="G4" s="1" t="s">
        <v>110</v>
      </c>
      <c r="H4" s="1" t="s">
        <v>111</v>
      </c>
      <c r="I4" s="1" t="s">
        <v>123</v>
      </c>
      <c r="J4" s="1" t="s">
        <v>113</v>
      </c>
      <c r="K4" s="1" t="s">
        <v>123</v>
      </c>
      <c r="L4" s="1" t="s">
        <v>123</v>
      </c>
      <c r="M4" s="1" t="s">
        <v>114</v>
      </c>
      <c r="N4" s="1" t="s">
        <v>114</v>
      </c>
      <c r="O4" s="1" t="s">
        <v>115</v>
      </c>
      <c r="P4" s="1" t="s">
        <v>116</v>
      </c>
      <c r="Q4" s="1" t="s">
        <v>126</v>
      </c>
      <c r="R4" s="1" t="s">
        <v>118</v>
      </c>
      <c r="S4" s="1" t="s">
        <v>119</v>
      </c>
      <c r="T4" s="1" t="s">
        <v>120</v>
      </c>
    </row>
    <row r="5" s="1" customFormat="1" spans="1:20">
      <c r="A5" s="3">
        <v>15555170043</v>
      </c>
      <c r="B5" s="1" t="s">
        <v>107</v>
      </c>
      <c r="C5" s="1" t="s">
        <v>127</v>
      </c>
      <c r="D5" s="1" t="s">
        <v>122</v>
      </c>
      <c r="E5" s="1" t="s">
        <v>74</v>
      </c>
      <c r="F5" s="1" t="s">
        <v>107</v>
      </c>
      <c r="G5" s="1" t="s">
        <v>110</v>
      </c>
      <c r="H5" s="1" t="s">
        <v>111</v>
      </c>
      <c r="I5" s="1" t="s">
        <v>128</v>
      </c>
      <c r="J5" s="1" t="s">
        <v>113</v>
      </c>
      <c r="K5" s="1" t="s">
        <v>128</v>
      </c>
      <c r="L5" s="1" t="s">
        <v>128</v>
      </c>
      <c r="M5" s="1" t="s">
        <v>114</v>
      </c>
      <c r="N5" s="1" t="s">
        <v>114</v>
      </c>
      <c r="O5" s="1" t="s">
        <v>115</v>
      </c>
      <c r="P5" s="1" t="s">
        <v>116</v>
      </c>
      <c r="Q5" s="1" t="s">
        <v>129</v>
      </c>
      <c r="R5" s="1" t="s">
        <v>118</v>
      </c>
      <c r="S5" s="1" t="s">
        <v>119</v>
      </c>
      <c r="T5" s="1" t="s">
        <v>120</v>
      </c>
    </row>
    <row r="6" s="1" customFormat="1" spans="1:20">
      <c r="A6" s="3">
        <v>15555124020</v>
      </c>
      <c r="B6" s="1" t="s">
        <v>107</v>
      </c>
      <c r="C6" s="1" t="s">
        <v>130</v>
      </c>
      <c r="D6" s="1" t="s">
        <v>122</v>
      </c>
      <c r="E6" s="1" t="s">
        <v>72</v>
      </c>
      <c r="F6" s="1" t="s">
        <v>107</v>
      </c>
      <c r="G6" s="1" t="s">
        <v>110</v>
      </c>
      <c r="H6" s="1" t="s">
        <v>111</v>
      </c>
      <c r="I6" s="1" t="s">
        <v>123</v>
      </c>
      <c r="J6" s="1" t="s">
        <v>113</v>
      </c>
      <c r="K6" s="1" t="s">
        <v>123</v>
      </c>
      <c r="L6" s="1" t="s">
        <v>123</v>
      </c>
      <c r="M6" s="1" t="s">
        <v>114</v>
      </c>
      <c r="N6" s="1" t="s">
        <v>114</v>
      </c>
      <c r="O6" s="1" t="s">
        <v>115</v>
      </c>
      <c r="P6" s="1" t="s">
        <v>116</v>
      </c>
      <c r="Q6" s="1" t="s">
        <v>131</v>
      </c>
      <c r="R6" s="1" t="s">
        <v>118</v>
      </c>
      <c r="S6" s="1" t="s">
        <v>119</v>
      </c>
      <c r="T6" s="1" t="s">
        <v>120</v>
      </c>
    </row>
    <row r="7" s="1" customFormat="1" spans="1:20">
      <c r="A7" s="3">
        <v>15554415961</v>
      </c>
      <c r="B7" s="1" t="s">
        <v>107</v>
      </c>
      <c r="C7" s="1" t="s">
        <v>132</v>
      </c>
      <c r="D7" s="1" t="s">
        <v>133</v>
      </c>
      <c r="E7" s="1" t="s">
        <v>71</v>
      </c>
      <c r="F7" s="1" t="s">
        <v>107</v>
      </c>
      <c r="G7" s="1" t="s">
        <v>110</v>
      </c>
      <c r="H7" s="1" t="s">
        <v>111</v>
      </c>
      <c r="I7" s="1" t="s">
        <v>134</v>
      </c>
      <c r="J7" s="1" t="s">
        <v>113</v>
      </c>
      <c r="K7" s="1" t="s">
        <v>134</v>
      </c>
      <c r="L7" s="1" t="s">
        <v>134</v>
      </c>
      <c r="M7" s="1" t="s">
        <v>114</v>
      </c>
      <c r="N7" s="1" t="s">
        <v>114</v>
      </c>
      <c r="O7" s="1" t="s">
        <v>115</v>
      </c>
      <c r="P7" s="1" t="s">
        <v>116</v>
      </c>
      <c r="Q7" s="1" t="s">
        <v>135</v>
      </c>
      <c r="R7" s="1" t="s">
        <v>118</v>
      </c>
      <c r="S7" s="1" t="s">
        <v>119</v>
      </c>
      <c r="T7" s="1" t="s">
        <v>136</v>
      </c>
    </row>
    <row r="8" s="1" customFormat="1" spans="1:20">
      <c r="A8" s="3">
        <v>15554044777</v>
      </c>
      <c r="B8" s="1" t="s">
        <v>107</v>
      </c>
      <c r="C8" s="1" t="s">
        <v>137</v>
      </c>
      <c r="D8" s="1" t="s">
        <v>138</v>
      </c>
      <c r="E8" s="1" t="s">
        <v>68</v>
      </c>
      <c r="F8" s="1" t="s">
        <v>107</v>
      </c>
      <c r="G8" s="1" t="s">
        <v>110</v>
      </c>
      <c r="H8" s="1" t="s">
        <v>111</v>
      </c>
      <c r="I8" s="1" t="s">
        <v>139</v>
      </c>
      <c r="J8" s="1" t="s">
        <v>113</v>
      </c>
      <c r="K8" s="1" t="s">
        <v>139</v>
      </c>
      <c r="L8" s="1" t="s">
        <v>139</v>
      </c>
      <c r="M8" s="1" t="s">
        <v>114</v>
      </c>
      <c r="N8" s="1" t="s">
        <v>114</v>
      </c>
      <c r="O8" s="1" t="s">
        <v>115</v>
      </c>
      <c r="P8" s="1" t="s">
        <v>116</v>
      </c>
      <c r="Q8" s="1" t="s">
        <v>140</v>
      </c>
      <c r="R8" s="1" t="s">
        <v>118</v>
      </c>
      <c r="S8" s="1" t="s">
        <v>119</v>
      </c>
      <c r="T8" s="1" t="s">
        <v>120</v>
      </c>
    </row>
    <row r="9" s="1" customFormat="1" spans="1:20">
      <c r="A9" s="3">
        <v>15553833703</v>
      </c>
      <c r="B9" s="1" t="s">
        <v>107</v>
      </c>
      <c r="C9" s="1" t="s">
        <v>141</v>
      </c>
      <c r="D9" s="1" t="s">
        <v>122</v>
      </c>
      <c r="E9" s="1" t="s">
        <v>65</v>
      </c>
      <c r="F9" s="1" t="s">
        <v>107</v>
      </c>
      <c r="G9" s="1" t="s">
        <v>110</v>
      </c>
      <c r="H9" s="1" t="s">
        <v>111</v>
      </c>
      <c r="I9" s="1" t="s">
        <v>123</v>
      </c>
      <c r="J9" s="1" t="s">
        <v>113</v>
      </c>
      <c r="K9" s="1" t="s">
        <v>123</v>
      </c>
      <c r="L9" s="1" t="s">
        <v>123</v>
      </c>
      <c r="M9" s="1" t="s">
        <v>114</v>
      </c>
      <c r="N9" s="1" t="s">
        <v>114</v>
      </c>
      <c r="O9" s="1" t="s">
        <v>115</v>
      </c>
      <c r="P9" s="1" t="s">
        <v>116</v>
      </c>
      <c r="Q9" s="1" t="s">
        <v>142</v>
      </c>
      <c r="R9" s="1" t="s">
        <v>118</v>
      </c>
      <c r="S9" s="1" t="s">
        <v>119</v>
      </c>
      <c r="T9" s="1" t="s">
        <v>120</v>
      </c>
    </row>
    <row r="10" s="1" customFormat="1" spans="1:20">
      <c r="A10" s="3">
        <v>15553089816</v>
      </c>
      <c r="B10" s="1" t="s">
        <v>107</v>
      </c>
      <c r="C10" s="1" t="s">
        <v>143</v>
      </c>
      <c r="D10" s="1" t="s">
        <v>144</v>
      </c>
      <c r="E10" s="1" t="s">
        <v>64</v>
      </c>
      <c r="F10" s="1" t="s">
        <v>107</v>
      </c>
      <c r="G10" s="1" t="s">
        <v>110</v>
      </c>
      <c r="H10" s="1" t="s">
        <v>111</v>
      </c>
      <c r="I10" s="1" t="s">
        <v>145</v>
      </c>
      <c r="J10" s="1" t="s">
        <v>113</v>
      </c>
      <c r="K10" s="1" t="s">
        <v>145</v>
      </c>
      <c r="L10" s="1" t="s">
        <v>145</v>
      </c>
      <c r="M10" s="1" t="s">
        <v>114</v>
      </c>
      <c r="N10" s="1" t="s">
        <v>114</v>
      </c>
      <c r="O10" s="1" t="s">
        <v>115</v>
      </c>
      <c r="P10" s="1" t="s">
        <v>116</v>
      </c>
      <c r="Q10" s="1" t="s">
        <v>146</v>
      </c>
      <c r="R10" s="1" t="s">
        <v>118</v>
      </c>
      <c r="S10" s="1" t="s">
        <v>119</v>
      </c>
      <c r="T10" s="1" t="s">
        <v>136</v>
      </c>
    </row>
    <row r="11" s="1" customFormat="1" spans="1:20">
      <c r="A11" s="3">
        <v>15553015903</v>
      </c>
      <c r="B11" s="1" t="s">
        <v>107</v>
      </c>
      <c r="C11" s="1" t="s">
        <v>147</v>
      </c>
      <c r="D11" s="1" t="s">
        <v>144</v>
      </c>
      <c r="E11" s="1" t="s">
        <v>62</v>
      </c>
      <c r="F11" s="1" t="s">
        <v>107</v>
      </c>
      <c r="G11" s="1" t="s">
        <v>110</v>
      </c>
      <c r="H11" s="1" t="s">
        <v>111</v>
      </c>
      <c r="I11" s="1" t="s">
        <v>148</v>
      </c>
      <c r="J11" s="1" t="s">
        <v>113</v>
      </c>
      <c r="K11" s="1" t="s">
        <v>148</v>
      </c>
      <c r="L11" s="1" t="s">
        <v>148</v>
      </c>
      <c r="M11" s="1" t="s">
        <v>114</v>
      </c>
      <c r="N11" s="1" t="s">
        <v>114</v>
      </c>
      <c r="O11" s="1" t="s">
        <v>115</v>
      </c>
      <c r="P11" s="1" t="s">
        <v>116</v>
      </c>
      <c r="Q11" s="1" t="s">
        <v>149</v>
      </c>
      <c r="R11" s="1" t="s">
        <v>118</v>
      </c>
      <c r="S11" s="1" t="s">
        <v>119</v>
      </c>
      <c r="T11" s="1" t="s">
        <v>136</v>
      </c>
    </row>
    <row r="12" s="1" customFormat="1" spans="1:20">
      <c r="A12" s="3">
        <v>15553012062</v>
      </c>
      <c r="B12" s="1" t="s">
        <v>107</v>
      </c>
      <c r="C12" s="1" t="s">
        <v>150</v>
      </c>
      <c r="D12" s="1" t="s">
        <v>151</v>
      </c>
      <c r="E12" s="1" t="s">
        <v>59</v>
      </c>
      <c r="F12" s="1" t="s">
        <v>107</v>
      </c>
      <c r="G12" s="1" t="s">
        <v>110</v>
      </c>
      <c r="H12" s="1" t="s">
        <v>111</v>
      </c>
      <c r="I12" s="1" t="s">
        <v>152</v>
      </c>
      <c r="J12" s="1" t="s">
        <v>113</v>
      </c>
      <c r="K12" s="1" t="s">
        <v>152</v>
      </c>
      <c r="L12" s="1" t="s">
        <v>152</v>
      </c>
      <c r="M12" s="1" t="s">
        <v>114</v>
      </c>
      <c r="N12" s="1" t="s">
        <v>114</v>
      </c>
      <c r="O12" s="1" t="s">
        <v>115</v>
      </c>
      <c r="P12" s="1" t="s">
        <v>116</v>
      </c>
      <c r="Q12" s="1" t="s">
        <v>153</v>
      </c>
      <c r="R12" s="1" t="s">
        <v>118</v>
      </c>
      <c r="S12" s="1" t="s">
        <v>119</v>
      </c>
      <c r="T12" s="1" t="s">
        <v>120</v>
      </c>
    </row>
    <row r="13" s="1" customFormat="1" spans="1:20">
      <c r="A13" s="3">
        <v>15552967768</v>
      </c>
      <c r="B13" s="1" t="s">
        <v>107</v>
      </c>
      <c r="C13" s="1" t="s">
        <v>154</v>
      </c>
      <c r="D13" s="1" t="s">
        <v>122</v>
      </c>
      <c r="E13" s="1" t="s">
        <v>57</v>
      </c>
      <c r="F13" s="1" t="s">
        <v>107</v>
      </c>
      <c r="G13" s="1" t="s">
        <v>110</v>
      </c>
      <c r="H13" s="1" t="s">
        <v>111</v>
      </c>
      <c r="I13" s="1" t="s">
        <v>123</v>
      </c>
      <c r="J13" s="1" t="s">
        <v>113</v>
      </c>
      <c r="K13" s="1" t="s">
        <v>123</v>
      </c>
      <c r="L13" s="1" t="s">
        <v>123</v>
      </c>
      <c r="M13" s="1" t="s">
        <v>114</v>
      </c>
      <c r="N13" s="1" t="s">
        <v>114</v>
      </c>
      <c r="O13" s="1" t="s">
        <v>115</v>
      </c>
      <c r="P13" s="1" t="s">
        <v>116</v>
      </c>
      <c r="Q13" s="1" t="s">
        <v>155</v>
      </c>
      <c r="R13" s="1" t="s">
        <v>118</v>
      </c>
      <c r="S13" s="1" t="s">
        <v>119</v>
      </c>
      <c r="T13" s="1" t="s">
        <v>120</v>
      </c>
    </row>
    <row r="14" s="1" customFormat="1" spans="1:20">
      <c r="A14" s="3">
        <v>15552943821</v>
      </c>
      <c r="B14" s="1" t="s">
        <v>107</v>
      </c>
      <c r="C14" s="1" t="s">
        <v>156</v>
      </c>
      <c r="D14" s="1" t="s">
        <v>157</v>
      </c>
      <c r="E14" s="1" t="s">
        <v>54</v>
      </c>
      <c r="F14" s="1" t="s">
        <v>107</v>
      </c>
      <c r="G14" s="1" t="s">
        <v>110</v>
      </c>
      <c r="H14" s="1" t="s">
        <v>111</v>
      </c>
      <c r="I14" s="1" t="s">
        <v>158</v>
      </c>
      <c r="J14" s="1" t="s">
        <v>113</v>
      </c>
      <c r="K14" s="1" t="s">
        <v>158</v>
      </c>
      <c r="L14" s="1" t="s">
        <v>158</v>
      </c>
      <c r="M14" s="1" t="s">
        <v>114</v>
      </c>
      <c r="N14" s="1" t="s">
        <v>114</v>
      </c>
      <c r="O14" s="1" t="s">
        <v>115</v>
      </c>
      <c r="P14" s="1" t="s">
        <v>116</v>
      </c>
      <c r="Q14" s="1" t="s">
        <v>159</v>
      </c>
      <c r="R14" s="1" t="s">
        <v>118</v>
      </c>
      <c r="S14" s="1" t="s">
        <v>119</v>
      </c>
      <c r="T14" s="1" t="s">
        <v>120</v>
      </c>
    </row>
    <row r="15" s="1" customFormat="1" spans="1:20">
      <c r="A15" s="3">
        <v>15552828133</v>
      </c>
      <c r="B15" s="1" t="s">
        <v>107</v>
      </c>
      <c r="C15" s="1" t="s">
        <v>160</v>
      </c>
      <c r="D15" s="1" t="s">
        <v>161</v>
      </c>
      <c r="E15" s="1" t="s">
        <v>51</v>
      </c>
      <c r="F15" s="1" t="s">
        <v>107</v>
      </c>
      <c r="G15" s="1" t="s">
        <v>110</v>
      </c>
      <c r="H15" s="1" t="s">
        <v>111</v>
      </c>
      <c r="I15" s="1" t="s">
        <v>115</v>
      </c>
      <c r="J15" s="1" t="s">
        <v>113</v>
      </c>
      <c r="K15" s="1" t="s">
        <v>115</v>
      </c>
      <c r="L15" s="1" t="s">
        <v>115</v>
      </c>
      <c r="M15" s="1" t="s">
        <v>114</v>
      </c>
      <c r="N15" s="1" t="s">
        <v>114</v>
      </c>
      <c r="O15" s="1" t="s">
        <v>115</v>
      </c>
      <c r="P15" s="1" t="s">
        <v>116</v>
      </c>
      <c r="Q15" s="1" t="s">
        <v>162</v>
      </c>
      <c r="R15" s="1" t="s">
        <v>118</v>
      </c>
      <c r="S15" s="1" t="s">
        <v>119</v>
      </c>
      <c r="T15" s="1" t="s">
        <v>120</v>
      </c>
    </row>
    <row r="16" s="1" customFormat="1" spans="1:20">
      <c r="A16" s="3">
        <v>15552795965</v>
      </c>
      <c r="B16" s="1" t="s">
        <v>107</v>
      </c>
      <c r="C16" s="1" t="s">
        <v>163</v>
      </c>
      <c r="D16" s="1" t="s">
        <v>164</v>
      </c>
      <c r="E16" s="1" t="s">
        <v>48</v>
      </c>
      <c r="F16" s="1" t="s">
        <v>107</v>
      </c>
      <c r="G16" s="1" t="s">
        <v>110</v>
      </c>
      <c r="H16" s="1" t="s">
        <v>111</v>
      </c>
      <c r="I16" s="1" t="s">
        <v>165</v>
      </c>
      <c r="J16" s="1" t="s">
        <v>113</v>
      </c>
      <c r="K16" s="1" t="s">
        <v>165</v>
      </c>
      <c r="L16" s="1" t="s">
        <v>165</v>
      </c>
      <c r="M16" s="1" t="s">
        <v>114</v>
      </c>
      <c r="N16" s="1" t="s">
        <v>114</v>
      </c>
      <c r="O16" s="1" t="s">
        <v>115</v>
      </c>
      <c r="P16" s="1" t="s">
        <v>116</v>
      </c>
      <c r="Q16" s="1" t="s">
        <v>166</v>
      </c>
      <c r="R16" s="1" t="s">
        <v>118</v>
      </c>
      <c r="S16" s="1" t="s">
        <v>119</v>
      </c>
      <c r="T16" s="1" t="s">
        <v>120</v>
      </c>
    </row>
    <row r="17" s="1" customFormat="1" spans="1:20">
      <c r="A17" s="3">
        <v>15552697493</v>
      </c>
      <c r="B17" s="1" t="s">
        <v>107</v>
      </c>
      <c r="C17" s="1" t="s">
        <v>167</v>
      </c>
      <c r="D17" s="1" t="s">
        <v>168</v>
      </c>
      <c r="E17" s="1" t="s">
        <v>45</v>
      </c>
      <c r="F17" s="1" t="s">
        <v>107</v>
      </c>
      <c r="G17" s="1" t="s">
        <v>110</v>
      </c>
      <c r="H17" s="1" t="s">
        <v>111</v>
      </c>
      <c r="I17" s="1" t="s">
        <v>169</v>
      </c>
      <c r="J17" s="1" t="s">
        <v>113</v>
      </c>
      <c r="K17" s="1" t="s">
        <v>169</v>
      </c>
      <c r="L17" s="1" t="s">
        <v>169</v>
      </c>
      <c r="M17" s="1" t="s">
        <v>114</v>
      </c>
      <c r="N17" s="1" t="s">
        <v>114</v>
      </c>
      <c r="O17" s="1" t="s">
        <v>115</v>
      </c>
      <c r="P17" s="1" t="s">
        <v>116</v>
      </c>
      <c r="Q17" s="1" t="s">
        <v>170</v>
      </c>
      <c r="R17" s="1" t="s">
        <v>118</v>
      </c>
      <c r="S17" s="1" t="s">
        <v>119</v>
      </c>
      <c r="T17" s="1" t="s">
        <v>120</v>
      </c>
    </row>
    <row r="18" s="1" customFormat="1" spans="1:20">
      <c r="A18" s="3">
        <v>15551880023</v>
      </c>
      <c r="B18" s="1" t="s">
        <v>171</v>
      </c>
      <c r="C18" s="1" t="s">
        <v>172</v>
      </c>
      <c r="D18" s="1" t="s">
        <v>173</v>
      </c>
      <c r="E18" s="1" t="s">
        <v>44</v>
      </c>
      <c r="F18" s="1" t="s">
        <v>107</v>
      </c>
      <c r="G18" s="1" t="s">
        <v>110</v>
      </c>
      <c r="H18" s="1" t="s">
        <v>111</v>
      </c>
      <c r="I18" s="1" t="s">
        <v>174</v>
      </c>
      <c r="J18" s="1" t="s">
        <v>113</v>
      </c>
      <c r="K18" s="1" t="s">
        <v>174</v>
      </c>
      <c r="L18" s="1" t="s">
        <v>174</v>
      </c>
      <c r="M18" s="1" t="s">
        <v>114</v>
      </c>
      <c r="N18" s="1" t="s">
        <v>114</v>
      </c>
      <c r="O18" s="1" t="s">
        <v>115</v>
      </c>
      <c r="P18" s="1" t="s">
        <v>116</v>
      </c>
      <c r="Q18" s="1" t="s">
        <v>175</v>
      </c>
      <c r="R18" s="1" t="s">
        <v>118</v>
      </c>
      <c r="S18" s="1" t="s">
        <v>119</v>
      </c>
      <c r="T18" s="1" t="s">
        <v>136</v>
      </c>
    </row>
    <row r="19" s="1" customFormat="1" spans="1:20">
      <c r="A19" s="3">
        <v>15550299769</v>
      </c>
      <c r="B19" s="1" t="s">
        <v>176</v>
      </c>
      <c r="C19" s="1" t="s">
        <v>177</v>
      </c>
      <c r="D19" s="1" t="s">
        <v>178</v>
      </c>
      <c r="E19" s="1" t="s">
        <v>43</v>
      </c>
      <c r="F19" s="1" t="s">
        <v>171</v>
      </c>
      <c r="G19" s="1" t="s">
        <v>110</v>
      </c>
      <c r="H19" s="1" t="s">
        <v>111</v>
      </c>
      <c r="I19" s="1" t="s">
        <v>179</v>
      </c>
      <c r="J19" s="1" t="s">
        <v>113</v>
      </c>
      <c r="K19" s="1" t="s">
        <v>179</v>
      </c>
      <c r="L19" s="1" t="s">
        <v>179</v>
      </c>
      <c r="M19" s="1" t="s">
        <v>114</v>
      </c>
      <c r="N19" s="1" t="s">
        <v>114</v>
      </c>
      <c r="O19" s="1" t="s">
        <v>115</v>
      </c>
      <c r="P19" s="1" t="s">
        <v>116</v>
      </c>
      <c r="Q19" s="1" t="s">
        <v>180</v>
      </c>
      <c r="R19" s="1" t="s">
        <v>118</v>
      </c>
      <c r="S19" s="1" t="s">
        <v>119</v>
      </c>
      <c r="T19" s="1" t="s">
        <v>120</v>
      </c>
    </row>
    <row r="20" s="1" customFormat="1" spans="1:20">
      <c r="A20" s="3">
        <v>15547867695</v>
      </c>
      <c r="B20" s="1" t="s">
        <v>181</v>
      </c>
      <c r="C20" s="1" t="s">
        <v>182</v>
      </c>
      <c r="D20" s="1" t="s">
        <v>183</v>
      </c>
      <c r="E20" s="1" t="s">
        <v>41</v>
      </c>
      <c r="F20" s="1" t="s">
        <v>107</v>
      </c>
      <c r="G20" s="1" t="s">
        <v>110</v>
      </c>
      <c r="H20" s="1" t="s">
        <v>111</v>
      </c>
      <c r="I20" s="1" t="s">
        <v>184</v>
      </c>
      <c r="J20" s="1" t="s">
        <v>113</v>
      </c>
      <c r="K20" s="1" t="s">
        <v>184</v>
      </c>
      <c r="L20" s="1" t="s">
        <v>184</v>
      </c>
      <c r="M20" s="1" t="s">
        <v>114</v>
      </c>
      <c r="N20" s="1" t="s">
        <v>114</v>
      </c>
      <c r="O20" s="1" t="s">
        <v>115</v>
      </c>
      <c r="P20" s="1" t="s">
        <v>116</v>
      </c>
      <c r="Q20" s="1" t="s">
        <v>185</v>
      </c>
      <c r="R20" s="1" t="s">
        <v>118</v>
      </c>
      <c r="S20" s="1" t="s">
        <v>119</v>
      </c>
      <c r="T20" s="1" t="s">
        <v>120</v>
      </c>
    </row>
    <row r="21" s="1" customFormat="1" spans="1:20">
      <c r="A21" s="3">
        <v>15547545889</v>
      </c>
      <c r="B21" s="1" t="s">
        <v>181</v>
      </c>
      <c r="C21" s="1" t="s">
        <v>186</v>
      </c>
      <c r="D21" s="1" t="s">
        <v>173</v>
      </c>
      <c r="E21" s="1" t="s">
        <v>38</v>
      </c>
      <c r="F21" s="1" t="s">
        <v>107</v>
      </c>
      <c r="G21" s="1" t="s">
        <v>110</v>
      </c>
      <c r="H21" s="1" t="s">
        <v>111</v>
      </c>
      <c r="I21" s="1" t="s">
        <v>174</v>
      </c>
      <c r="J21" s="1" t="s">
        <v>113</v>
      </c>
      <c r="K21" s="1" t="s">
        <v>174</v>
      </c>
      <c r="L21" s="1" t="s">
        <v>174</v>
      </c>
      <c r="M21" s="1" t="s">
        <v>114</v>
      </c>
      <c r="N21" s="1" t="s">
        <v>114</v>
      </c>
      <c r="O21" s="1" t="s">
        <v>115</v>
      </c>
      <c r="P21" s="1" t="s">
        <v>116</v>
      </c>
      <c r="Q21" s="1" t="s">
        <v>187</v>
      </c>
      <c r="R21" s="1" t="s">
        <v>118</v>
      </c>
      <c r="S21" s="1" t="s">
        <v>119</v>
      </c>
      <c r="T21" s="1" t="s">
        <v>136</v>
      </c>
    </row>
    <row r="22" s="1" customFormat="1" spans="1:20">
      <c r="A22" s="3">
        <v>15544867582</v>
      </c>
      <c r="B22" s="1" t="s">
        <v>188</v>
      </c>
      <c r="C22" s="1" t="s">
        <v>189</v>
      </c>
      <c r="D22" s="1" t="s">
        <v>190</v>
      </c>
      <c r="E22" s="1" t="s">
        <v>35</v>
      </c>
      <c r="F22" s="1" t="s">
        <v>107</v>
      </c>
      <c r="G22" s="1" t="s">
        <v>110</v>
      </c>
      <c r="H22" s="1" t="s">
        <v>111</v>
      </c>
      <c r="I22" s="1" t="s">
        <v>191</v>
      </c>
      <c r="J22" s="1" t="s">
        <v>113</v>
      </c>
      <c r="K22" s="1" t="s">
        <v>191</v>
      </c>
      <c r="L22" s="1" t="s">
        <v>191</v>
      </c>
      <c r="M22" s="1" t="s">
        <v>114</v>
      </c>
      <c r="N22" s="1" t="s">
        <v>114</v>
      </c>
      <c r="O22" s="1" t="s">
        <v>115</v>
      </c>
      <c r="P22" s="1" t="s">
        <v>116</v>
      </c>
      <c r="Q22" s="1" t="s">
        <v>192</v>
      </c>
      <c r="R22" s="1" t="s">
        <v>118</v>
      </c>
      <c r="S22" s="1" t="s">
        <v>119</v>
      </c>
      <c r="T22" s="1" t="s">
        <v>136</v>
      </c>
    </row>
    <row r="23" s="1" customFormat="1" spans="1:20">
      <c r="A23" s="3">
        <v>15539650067</v>
      </c>
      <c r="B23" s="1" t="s">
        <v>193</v>
      </c>
      <c r="C23" s="1" t="s">
        <v>194</v>
      </c>
      <c r="D23" s="1" t="s">
        <v>168</v>
      </c>
      <c r="E23" s="1" t="s">
        <v>29</v>
      </c>
      <c r="F23" s="1" t="s">
        <v>107</v>
      </c>
      <c r="G23" s="1" t="s">
        <v>110</v>
      </c>
      <c r="H23" s="1" t="s">
        <v>111</v>
      </c>
      <c r="I23" s="1" t="s">
        <v>195</v>
      </c>
      <c r="J23" s="1" t="s">
        <v>113</v>
      </c>
      <c r="K23" s="1" t="s">
        <v>195</v>
      </c>
      <c r="L23" s="1" t="s">
        <v>195</v>
      </c>
      <c r="M23" s="1" t="s">
        <v>114</v>
      </c>
      <c r="N23" s="1" t="s">
        <v>114</v>
      </c>
      <c r="O23" s="1" t="s">
        <v>115</v>
      </c>
      <c r="P23" s="1" t="s">
        <v>116</v>
      </c>
      <c r="Q23" s="1" t="s">
        <v>196</v>
      </c>
      <c r="R23" s="1" t="s">
        <v>118</v>
      </c>
      <c r="S23" s="1" t="s">
        <v>119</v>
      </c>
      <c r="T23" s="1" t="s">
        <v>120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2021-07-02T01:27:38Z</dcterms:created>
  <dcterms:modified xsi:type="dcterms:W3CDTF">2021-07-02T01:34:14Z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411BE27F314D4079983BE11AFDF361E0</vt:lpwstr>
  </property>
  <property fmtid="{D5CDD505-2E9C-101B-9397-08002B2CF9AE}" pid="3" name="KSOProductBuildVer">
    <vt:lpwstr>2052-11.1.0.10495</vt:lpwstr>
  </property>
</Properties>
</file>