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<sst xmlns="http://schemas.openxmlformats.org/spreadsheetml/2006/main" count="368" uniqueCount="134">
  <si>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</si>
  <si>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</si>
  <si>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</si>
  <si>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</si>
  <si>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</si>
  <si>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</si>
  <si>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</si>
  <si>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</si>
  <si>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</si>
  <si>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</si>
  <si>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</si>
  <si>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</si>
  <si>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</si>
  <si>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</si>
  <si>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</si>
  <si>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</si>
  <si>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</si>
  <si>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</si>
  <si>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</si>
  <si>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</si>
  <si>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</si>
  <si>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</si>
  <si>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</si>
  <si>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</si>
  <si>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</si>
  <si>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</si>
  <si>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[北京]7天连锁酒店(北京次渠科创九街店)(67321827)</t>
  </si>
  <si>
    <t>商务大床房&lt;内宾&gt;&lt;双人入住&gt;&lt;预付&gt;&lt;无早&gt;</t>
  </si>
  <si>
    <t>CNY</t>
  </si>
  <si>
    <t>范肖肖</t>
  </si>
  <si>
    <t>CA363210703CNY</t>
  </si>
  <si>
    <t>未提现</t>
  </si>
  <si>
    <t>携程开票</t>
  </si>
  <si>
    <t>[杭州]杭州红星文化大酒店(68265436)</t>
  </si>
  <si>
    <t>单人间&lt;双人入住&gt;&lt;内宾&gt;&lt;预付&gt;&lt;无早&gt;</t>
  </si>
  <si>
    <t>傅雪康</t>
  </si>
  <si>
    <t>[贵阳]贵阳亨特索菲特酒店(67318331)</t>
  </si>
  <si>
    <t>索菲特会所豪华双床房&lt;内宾&gt;&lt;双人入住&gt;&lt;预付&gt;&lt;双早&gt;</t>
  </si>
  <si>
    <t>张树辉</t>
  </si>
  <si>
    <t>[太原]太原富力铂尔曼大酒店(28083747)</t>
  </si>
  <si>
    <t>豪华双床房&lt;双人入住&gt;&lt;内宾&gt;&lt;预付&gt;&lt;双早&gt;</t>
  </si>
  <si>
    <t>赵英成</t>
  </si>
  <si>
    <t>[上海]上海静安铂尔曼酒店(24864549)</t>
  </si>
  <si>
    <t>行政大床房&lt;双人入住&gt;&lt;内宾&gt;&lt;预付&gt;&lt;双早&gt;</t>
  </si>
  <si>
    <t>殷琬怡</t>
  </si>
  <si>
    <t>高级双床房&lt;双人入住&gt;&lt;内宾&gt;&lt;预付&gt;&lt;双早&gt;</t>
  </si>
  <si>
    <t>曹骏</t>
  </si>
  <si>
    <t>[杭州]杭州索菲特西湖大酒店(26866276)</t>
  </si>
  <si>
    <t>高级双床房&lt;单人入住&gt;&lt;内宾&gt;&lt;预付&gt;&lt;双早&gt;</t>
  </si>
  <si>
    <t>李文增,吕耀明,吕耀青,吕元丰</t>
  </si>
  <si>
    <t>取消</t>
  </si>
  <si>
    <t>[上海]锦江之星(上海世博园区历城路店)(67325064)</t>
  </si>
  <si>
    <t>标准房A&lt;内宾&gt;&lt;双人入住&gt;&lt;预付&gt;&lt;无早&gt;</t>
  </si>
  <si>
    <t>王帅</t>
  </si>
  <si>
    <t>[贵阳]贵阳诺富特酒店(67323201)</t>
  </si>
  <si>
    <t>王涛,刘小玲,龙尚才,卢华</t>
  </si>
  <si>
    <t>王聪</t>
  </si>
  <si>
    <t>[北京]7天连锁酒店(北京苹果园地铁站金顶北街店)(69311134)</t>
  </si>
  <si>
    <t>精选大床房&lt;内宾&gt;&lt;双人入住&gt;&lt;预付&gt;&lt;无早&gt;</t>
  </si>
  <si>
    <t>侯建</t>
  </si>
  <si>
    <t>[金华]锦江之星(金华宾虹路店)(68394978)</t>
  </si>
  <si>
    <t>标准房A&lt;双人入住&gt;&lt;内宾&gt;&lt;预付&gt;&lt;无早&gt;</t>
  </si>
  <si>
    <t>马青峰</t>
  </si>
  <si>
    <t>,</t>
  </si>
  <si>
    <t>A210703090630481</t>
  </si>
  <si>
    <t>CNY / HKD 当前参考汇率: 1.19976268</t>
  </si>
  <si>
    <t>总计： 4916.6 CNY/
5898.75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</si>
  <si>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</si>
  <si>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</si>
  <si>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</si>
  <si>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</si>
  <si>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</si>
  <si>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</si>
  <si>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</si>
  <si>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</si>
  <si>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</si>
  <si>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</si>
  <si>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</si>
  <si>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</si>
  <si>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</si>
  <si>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</si>
  <si>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</si>
  <si>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</si>
  <si>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</si>
  <si>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2021-06-17</t>
  </si>
  <si>
    <t>2160699</t>
  </si>
  <si>
    <t>锦江之星(金华宾虹路店)</t>
  </si>
  <si>
    <t>2021-06-18</t>
  </si>
  <si>
    <t>退房日周结</t>
  </si>
  <si>
    <t>190.21</t>
  </si>
  <si>
    <t>RMB</t>
  </si>
  <si>
    <t>0</t>
  </si>
  <si>
    <t>0.00</t>
  </si>
  <si>
    <t>携程国内直连(DD)</t>
  </si>
  <si>
    <t>2021-06-17 21:12:41</t>
  </si>
  <si>
    <t>否</t>
  </si>
  <si>
    <t>汇智国际旅游发展有限公司</t>
  </si>
  <si>
    <t>直连</t>
  </si>
  <si>
    <t>2160519</t>
  </si>
  <si>
    <t>7天连锁酒店(北京苹果园地铁站金顶北街店)</t>
  </si>
  <si>
    <t>192.78</t>
  </si>
  <si>
    <t>2021-06-17 18:21:52</t>
  </si>
  <si>
    <t>2160310</t>
  </si>
  <si>
    <t>上海静安铂尔曼酒店</t>
  </si>
  <si>
    <t>620.01</t>
  </si>
  <si>
    <t>2021-06-17 15:11:18</t>
  </si>
  <si>
    <t>2160192</t>
  </si>
  <si>
    <t>锦江之星(上海世博园区历城路店)</t>
  </si>
  <si>
    <t>458.14</t>
  </si>
  <si>
    <t>2021-06-17 13:11:19</t>
  </si>
  <si>
    <t>2160126</t>
  </si>
  <si>
    <t>620.76</t>
  </si>
  <si>
    <t>2021-06-17 12:05:48</t>
  </si>
  <si>
    <t>2159978</t>
  </si>
  <si>
    <t>702.29</t>
  </si>
  <si>
    <t>2021-06-17 09:22:52</t>
  </si>
  <si>
    <t>2021-06-16</t>
  </si>
  <si>
    <t>2159331</t>
  </si>
  <si>
    <t>太原富力铂尔曼大酒店</t>
  </si>
  <si>
    <t>427.55</t>
  </si>
  <si>
    <t>2021-06-16 17:45:08</t>
  </si>
  <si>
    <t>2158914</t>
  </si>
  <si>
    <t>贵阳亨特索菲特酒店</t>
  </si>
  <si>
    <t>932.77</t>
  </si>
  <si>
    <t>2021-06-16 12:31:26</t>
  </si>
  <si>
    <t>2021-06-15</t>
  </si>
  <si>
    <t>2158468</t>
  </si>
  <si>
    <t>杭州红星文化大酒店</t>
  </si>
  <si>
    <t>197.27</t>
  </si>
  <si>
    <t>2021-06-15 22:28:53</t>
  </si>
  <si>
    <t>2158141</t>
  </si>
  <si>
    <t>7天连锁酒店（北京次渠科创九街店）（原7天阳光）</t>
  </si>
  <si>
    <t>574.82</t>
  </si>
  <si>
    <t>2021-06-15 18:06:20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</si>
</sst>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9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13" fillId="12" borderId="1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workbookViewId="0">
      <selection activeCell="A1" sqref="$A1:$XFD1048576"/>
    </sheetView>
  </sheetViews>
  <sheetFormatPr defaultColWidth="9" defaultRowHeight="13.5"/>
  <cols>
    <col min="1" max="6" width="9" style="4"/>
    <col min="7" max="7" width="9.625" style="4" customWidth="1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15552213062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44363</v>
      </c>
      <c r="G2" s="5">
        <v>44365</v>
      </c>
      <c r="H2" s="4">
        <v>1</v>
      </c>
      <c r="I2" s="4">
        <v>2</v>
      </c>
      <c r="J2" s="4">
        <v>2</v>
      </c>
      <c r="K2" s="4" t="s">
        <v>28</v>
      </c>
      <c r="L2" s="4">
        <v>574.82</v>
      </c>
      <c r="M2" s="4">
        <v>574.82</v>
      </c>
      <c r="N2" s="4" t="s">
        <v>29</v>
      </c>
      <c r="O2" s="4" t="s">
        <v>30</v>
      </c>
      <c r="P2" s="4" t="s">
        <v>31</v>
      </c>
      <c r="Q2" s="4">
        <v>0</v>
      </c>
      <c r="R2" s="6">
        <v>44362</v>
      </c>
      <c r="S2" s="5">
        <v>44380</v>
      </c>
      <c r="T2" s="4" t="s">
        <v>32</v>
      </c>
      <c r="U2" s="4">
        <v>574.82</v>
      </c>
      <c r="V2" s="4">
        <v>0</v>
      </c>
      <c r="W2" s="4">
        <v>0</v>
      </c>
      <c r="X2" s="4">
        <v>2158141</v>
      </c>
    </row>
    <row r="3" s="4" customFormat="1" spans="1:24">
      <c r="A3" s="4">
        <v>15552522348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44364</v>
      </c>
      <c r="G3" s="5">
        <v>44365</v>
      </c>
      <c r="H3" s="4">
        <v>1</v>
      </c>
      <c r="I3" s="4">
        <v>1</v>
      </c>
      <c r="J3" s="4">
        <v>1</v>
      </c>
      <c r="K3" s="4" t="s">
        <v>28</v>
      </c>
      <c r="L3" s="4">
        <v>197.27</v>
      </c>
      <c r="M3" s="4">
        <v>197.27</v>
      </c>
      <c r="N3" s="4" t="s">
        <v>35</v>
      </c>
      <c r="O3" s="4" t="s">
        <v>30</v>
      </c>
      <c r="P3" s="4" t="s">
        <v>31</v>
      </c>
      <c r="Q3" s="4">
        <v>0</v>
      </c>
      <c r="R3" s="6">
        <v>44362</v>
      </c>
      <c r="S3" s="5">
        <v>44380</v>
      </c>
      <c r="T3" s="4" t="s">
        <v>32</v>
      </c>
      <c r="U3" s="4">
        <v>197.27</v>
      </c>
      <c r="V3" s="4">
        <v>0</v>
      </c>
      <c r="W3" s="4">
        <v>0</v>
      </c>
      <c r="X3" s="4">
        <v>2158468</v>
      </c>
    </row>
    <row r="4" s="4" customFormat="1" spans="1:24">
      <c r="A4" s="4">
        <v>15552968711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44364</v>
      </c>
      <c r="G4" s="5">
        <v>44365</v>
      </c>
      <c r="H4" s="4">
        <v>1</v>
      </c>
      <c r="I4" s="4">
        <v>1</v>
      </c>
      <c r="J4" s="4">
        <v>1</v>
      </c>
      <c r="K4" s="4" t="s">
        <v>28</v>
      </c>
      <c r="L4" s="4">
        <v>932.77</v>
      </c>
      <c r="M4" s="4">
        <v>932.77</v>
      </c>
      <c r="N4" s="4" t="s">
        <v>38</v>
      </c>
      <c r="O4" s="4" t="s">
        <v>30</v>
      </c>
      <c r="P4" s="4" t="s">
        <v>31</v>
      </c>
      <c r="Q4" s="4">
        <v>0</v>
      </c>
      <c r="R4" s="6">
        <v>44363</v>
      </c>
      <c r="S4" s="5">
        <v>44380</v>
      </c>
      <c r="T4" s="4" t="s">
        <v>32</v>
      </c>
      <c r="U4" s="4">
        <v>932.77</v>
      </c>
      <c r="V4" s="4">
        <v>0</v>
      </c>
      <c r="W4" s="4">
        <v>0</v>
      </c>
      <c r="X4" s="4">
        <v>2158914</v>
      </c>
    </row>
    <row r="5" s="4" customFormat="1" spans="1:24">
      <c r="A5" s="4">
        <v>15555034026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44364</v>
      </c>
      <c r="G5" s="5">
        <v>44365</v>
      </c>
      <c r="H5" s="4">
        <v>1</v>
      </c>
      <c r="I5" s="4">
        <v>1</v>
      </c>
      <c r="J5" s="4">
        <v>1</v>
      </c>
      <c r="K5" s="4" t="s">
        <v>28</v>
      </c>
      <c r="L5" s="4">
        <v>427.55</v>
      </c>
      <c r="M5" s="4">
        <v>427.55</v>
      </c>
      <c r="N5" s="4" t="s">
        <v>41</v>
      </c>
      <c r="O5" s="4" t="s">
        <v>30</v>
      </c>
      <c r="P5" s="4" t="s">
        <v>31</v>
      </c>
      <c r="Q5" s="4">
        <v>0</v>
      </c>
      <c r="R5" s="6">
        <v>44363</v>
      </c>
      <c r="S5" s="5">
        <v>44380</v>
      </c>
      <c r="T5" s="4" t="s">
        <v>32</v>
      </c>
      <c r="U5" s="4">
        <v>427.55</v>
      </c>
      <c r="V5" s="4">
        <v>0</v>
      </c>
      <c r="W5" s="4">
        <v>0</v>
      </c>
      <c r="X5" s="4">
        <v>2159331</v>
      </c>
    </row>
    <row r="6" s="4" customFormat="1" spans="1:24">
      <c r="A6" s="4">
        <v>15557508302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44364</v>
      </c>
      <c r="G6" s="5">
        <v>44365</v>
      </c>
      <c r="H6" s="4">
        <v>1</v>
      </c>
      <c r="I6" s="4">
        <v>1</v>
      </c>
      <c r="J6" s="4">
        <v>1</v>
      </c>
      <c r="K6" s="4" t="s">
        <v>28</v>
      </c>
      <c r="L6" s="4">
        <v>702.29</v>
      </c>
      <c r="M6" s="4">
        <v>702.29</v>
      </c>
      <c r="N6" s="4" t="s">
        <v>44</v>
      </c>
      <c r="O6" s="4" t="s">
        <v>30</v>
      </c>
      <c r="P6" s="4" t="s">
        <v>31</v>
      </c>
      <c r="Q6" s="4">
        <v>0</v>
      </c>
      <c r="R6" s="6">
        <v>44364</v>
      </c>
      <c r="S6" s="5">
        <v>44380</v>
      </c>
      <c r="T6" s="4" t="s">
        <v>32</v>
      </c>
      <c r="U6" s="4">
        <v>702.29</v>
      </c>
      <c r="V6" s="4">
        <v>0</v>
      </c>
      <c r="W6" s="4">
        <v>0</v>
      </c>
      <c r="X6" s="4">
        <v>2159978</v>
      </c>
    </row>
    <row r="7" s="4" customFormat="1" spans="1:24">
      <c r="A7" s="4">
        <v>15558149518</v>
      </c>
      <c r="B7" s="4" t="s">
        <v>24</v>
      </c>
      <c r="C7" s="4" t="s">
        <v>25</v>
      </c>
      <c r="D7" s="4" t="s">
        <v>42</v>
      </c>
      <c r="E7" s="4" t="s">
        <v>45</v>
      </c>
      <c r="F7" s="5">
        <v>44364</v>
      </c>
      <c r="G7" s="5">
        <v>44365</v>
      </c>
      <c r="H7" s="4">
        <v>1</v>
      </c>
      <c r="I7" s="4">
        <v>1</v>
      </c>
      <c r="J7" s="4">
        <v>1</v>
      </c>
      <c r="K7" s="4" t="s">
        <v>28</v>
      </c>
      <c r="L7" s="4">
        <v>620.76</v>
      </c>
      <c r="M7" s="4">
        <v>620.76</v>
      </c>
      <c r="N7" s="4" t="s">
        <v>46</v>
      </c>
      <c r="O7" s="4" t="s">
        <v>30</v>
      </c>
      <c r="P7" s="4" t="s">
        <v>31</v>
      </c>
      <c r="Q7" s="4">
        <v>0</v>
      </c>
      <c r="R7" s="6">
        <v>44364</v>
      </c>
      <c r="S7" s="5">
        <v>44380</v>
      </c>
      <c r="T7" s="4" t="s">
        <v>32</v>
      </c>
      <c r="U7" s="4">
        <v>620.76</v>
      </c>
      <c r="V7" s="4">
        <v>0</v>
      </c>
      <c r="W7" s="4">
        <v>0</v>
      </c>
      <c r="X7" s="4">
        <v>2160126</v>
      </c>
    </row>
    <row r="8" s="4" customFormat="1" spans="1:24">
      <c r="A8" s="4">
        <v>15558264091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44364</v>
      </c>
      <c r="G8" s="5">
        <v>44365</v>
      </c>
      <c r="H8" s="4">
        <v>4</v>
      </c>
      <c r="I8" s="4">
        <v>1</v>
      </c>
      <c r="J8" s="4">
        <v>4</v>
      </c>
      <c r="K8" s="4" t="s">
        <v>28</v>
      </c>
      <c r="L8" s="4">
        <v>3166.08</v>
      </c>
      <c r="M8" s="4">
        <v>3166.08</v>
      </c>
      <c r="N8" s="4" t="s">
        <v>49</v>
      </c>
      <c r="O8" s="4" t="s">
        <v>30</v>
      </c>
      <c r="P8" s="4" t="s">
        <v>31</v>
      </c>
      <c r="Q8" s="4">
        <v>0</v>
      </c>
      <c r="R8" s="6">
        <v>44364</v>
      </c>
      <c r="S8" s="5">
        <v>44380</v>
      </c>
      <c r="T8" s="4" t="s">
        <v>32</v>
      </c>
      <c r="U8" s="4">
        <v>3166.08</v>
      </c>
      <c r="V8" s="4">
        <v>0</v>
      </c>
      <c r="W8" s="4">
        <v>0</v>
      </c>
      <c r="X8" s="4">
        <v>2160151</v>
      </c>
    </row>
    <row r="9" s="4" customFormat="1" spans="1:24">
      <c r="A9" s="4">
        <v>15558264091</v>
      </c>
      <c r="B9" s="4" t="s">
        <v>24</v>
      </c>
      <c r="C9" s="4" t="s">
        <v>50</v>
      </c>
      <c r="D9" s="4" t="s">
        <v>47</v>
      </c>
      <c r="E9" s="4" t="s">
        <v>48</v>
      </c>
      <c r="F9" s="5">
        <v>44364</v>
      </c>
      <c r="G9" s="5">
        <v>44365</v>
      </c>
      <c r="H9" s="4">
        <v>4</v>
      </c>
      <c r="I9" s="4">
        <v>1</v>
      </c>
      <c r="J9" s="4">
        <v>4</v>
      </c>
      <c r="K9" s="4" t="s">
        <v>28</v>
      </c>
      <c r="L9" s="4">
        <v>-3166.08</v>
      </c>
      <c r="M9" s="4">
        <v>-3166.08</v>
      </c>
      <c r="N9" s="4" t="s">
        <v>49</v>
      </c>
      <c r="O9" s="4" t="s">
        <v>30</v>
      </c>
      <c r="P9" s="4" t="s">
        <v>31</v>
      </c>
      <c r="Q9" s="4">
        <v>0</v>
      </c>
      <c r="R9" s="6">
        <v>44364</v>
      </c>
      <c r="S9" s="5">
        <v>44380</v>
      </c>
      <c r="T9" s="4" t="s">
        <v>32</v>
      </c>
      <c r="U9" s="4">
        <v>-3166.08</v>
      </c>
      <c r="V9" s="4">
        <v>0</v>
      </c>
      <c r="W9" s="4">
        <v>0</v>
      </c>
      <c r="X9" s="4">
        <v>2160151</v>
      </c>
    </row>
    <row r="10" s="4" customFormat="1" spans="1:24">
      <c r="A10" s="4">
        <v>15558407892</v>
      </c>
      <c r="B10" s="4" t="s">
        <v>24</v>
      </c>
      <c r="C10" s="4" t="s">
        <v>25</v>
      </c>
      <c r="D10" s="4" t="s">
        <v>51</v>
      </c>
      <c r="E10" s="4" t="s">
        <v>52</v>
      </c>
      <c r="F10" s="5">
        <v>44364</v>
      </c>
      <c r="G10" s="5">
        <v>44365</v>
      </c>
      <c r="H10" s="4">
        <v>1</v>
      </c>
      <c r="I10" s="4">
        <v>1</v>
      </c>
      <c r="J10" s="4">
        <v>1</v>
      </c>
      <c r="K10" s="4" t="s">
        <v>28</v>
      </c>
      <c r="L10" s="4">
        <v>458.14</v>
      </c>
      <c r="M10" s="4">
        <v>458.14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44364</v>
      </c>
      <c r="S10" s="5">
        <v>44380</v>
      </c>
      <c r="T10" s="4" t="s">
        <v>32</v>
      </c>
      <c r="U10" s="4">
        <v>458.14</v>
      </c>
      <c r="V10" s="4">
        <v>0</v>
      </c>
      <c r="W10" s="4">
        <v>0</v>
      </c>
      <c r="X10" s="4">
        <v>2160192</v>
      </c>
    </row>
    <row r="11" s="4" customFormat="1" spans="1:24">
      <c r="A11" s="4">
        <v>15558688776</v>
      </c>
      <c r="B11" s="4" t="s">
        <v>24</v>
      </c>
      <c r="C11" s="4" t="s">
        <v>25</v>
      </c>
      <c r="D11" s="4" t="s">
        <v>54</v>
      </c>
      <c r="E11" s="4" t="s">
        <v>45</v>
      </c>
      <c r="F11" s="5">
        <v>44364</v>
      </c>
      <c r="G11" s="5">
        <v>44365</v>
      </c>
      <c r="H11" s="4">
        <v>4</v>
      </c>
      <c r="I11" s="4">
        <v>1</v>
      </c>
      <c r="J11" s="4">
        <v>4</v>
      </c>
      <c r="K11" s="4" t="s">
        <v>28</v>
      </c>
      <c r="L11" s="4">
        <v>1718.16</v>
      </c>
      <c r="M11" s="4">
        <v>1718.16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44364</v>
      </c>
      <c r="S11" s="5">
        <v>44380</v>
      </c>
      <c r="T11" s="4" t="s">
        <v>32</v>
      </c>
      <c r="U11" s="4">
        <v>1718.16</v>
      </c>
      <c r="V11" s="4">
        <v>0</v>
      </c>
      <c r="W11" s="4">
        <v>0</v>
      </c>
      <c r="X11" s="4">
        <v>2160278</v>
      </c>
    </row>
    <row r="12" s="4" customFormat="1" spans="1:24">
      <c r="A12" s="4">
        <v>15558688776</v>
      </c>
      <c r="B12" s="4" t="s">
        <v>24</v>
      </c>
      <c r="C12" s="4" t="s">
        <v>50</v>
      </c>
      <c r="D12" s="4" t="s">
        <v>54</v>
      </c>
      <c r="E12" s="4" t="s">
        <v>45</v>
      </c>
      <c r="F12" s="5">
        <v>44364</v>
      </c>
      <c r="G12" s="5">
        <v>44365</v>
      </c>
      <c r="H12" s="4">
        <v>4</v>
      </c>
      <c r="I12" s="4">
        <v>1</v>
      </c>
      <c r="J12" s="4">
        <v>4</v>
      </c>
      <c r="K12" s="4" t="s">
        <v>28</v>
      </c>
      <c r="L12" s="4">
        <v>-1718.16</v>
      </c>
      <c r="M12" s="4">
        <v>-1718.16</v>
      </c>
      <c r="N12" s="4" t="s">
        <v>55</v>
      </c>
      <c r="O12" s="4" t="s">
        <v>30</v>
      </c>
      <c r="P12" s="4" t="s">
        <v>31</v>
      </c>
      <c r="Q12" s="4">
        <v>0</v>
      </c>
      <c r="R12" s="6">
        <v>44364</v>
      </c>
      <c r="S12" s="5">
        <v>44380</v>
      </c>
      <c r="T12" s="4" t="s">
        <v>32</v>
      </c>
      <c r="U12" s="4">
        <v>-1718.16</v>
      </c>
      <c r="V12" s="4">
        <v>0</v>
      </c>
      <c r="W12" s="4">
        <v>0</v>
      </c>
      <c r="X12" s="4">
        <v>2160278</v>
      </c>
    </row>
    <row r="13" s="4" customFormat="1" spans="1:24">
      <c r="A13" s="4">
        <v>15561773509</v>
      </c>
      <c r="B13" s="4" t="s">
        <v>24</v>
      </c>
      <c r="C13" s="4" t="s">
        <v>25</v>
      </c>
      <c r="D13" s="4" t="s">
        <v>42</v>
      </c>
      <c r="E13" s="4" t="s">
        <v>45</v>
      </c>
      <c r="F13" s="5">
        <v>44364</v>
      </c>
      <c r="G13" s="5">
        <v>44365</v>
      </c>
      <c r="H13" s="4">
        <v>1</v>
      </c>
      <c r="I13" s="4">
        <v>1</v>
      </c>
      <c r="J13" s="4">
        <v>1</v>
      </c>
      <c r="K13" s="4" t="s">
        <v>28</v>
      </c>
      <c r="L13" s="4">
        <v>620.01</v>
      </c>
      <c r="M13" s="4">
        <v>620.01</v>
      </c>
      <c r="N13" s="4" t="s">
        <v>56</v>
      </c>
      <c r="O13" s="4" t="s">
        <v>30</v>
      </c>
      <c r="P13" s="4" t="s">
        <v>31</v>
      </c>
      <c r="Q13" s="4">
        <v>0</v>
      </c>
      <c r="R13" s="6">
        <v>44364</v>
      </c>
      <c r="S13" s="5">
        <v>44380</v>
      </c>
      <c r="T13" s="4" t="s">
        <v>32</v>
      </c>
      <c r="U13" s="4">
        <v>620.01</v>
      </c>
      <c r="V13" s="4">
        <v>0</v>
      </c>
      <c r="W13" s="4">
        <v>0</v>
      </c>
      <c r="X13" s="4">
        <v>2160310</v>
      </c>
    </row>
    <row r="14" s="4" customFormat="1" spans="1:24">
      <c r="A14" s="4">
        <v>15563407450</v>
      </c>
      <c r="B14" s="4" t="s">
        <v>24</v>
      </c>
      <c r="C14" s="4" t="s">
        <v>25</v>
      </c>
      <c r="D14" s="4" t="s">
        <v>57</v>
      </c>
      <c r="E14" s="4" t="s">
        <v>58</v>
      </c>
      <c r="F14" s="5">
        <v>44364</v>
      </c>
      <c r="G14" s="5">
        <v>44365</v>
      </c>
      <c r="H14" s="4">
        <v>1</v>
      </c>
      <c r="I14" s="4">
        <v>1</v>
      </c>
      <c r="J14" s="4">
        <v>1</v>
      </c>
      <c r="K14" s="4" t="s">
        <v>28</v>
      </c>
      <c r="L14" s="4">
        <v>192.78</v>
      </c>
      <c r="M14" s="4">
        <v>192.78</v>
      </c>
      <c r="N14" s="4" t="s">
        <v>59</v>
      </c>
      <c r="O14" s="4" t="s">
        <v>30</v>
      </c>
      <c r="P14" s="4" t="s">
        <v>31</v>
      </c>
      <c r="Q14" s="4">
        <v>0</v>
      </c>
      <c r="R14" s="6">
        <v>44364</v>
      </c>
      <c r="S14" s="5">
        <v>44380</v>
      </c>
      <c r="T14" s="4" t="s">
        <v>32</v>
      </c>
      <c r="U14" s="4">
        <v>192.78</v>
      </c>
      <c r="V14" s="4">
        <v>0</v>
      </c>
      <c r="W14" s="4">
        <v>0</v>
      </c>
      <c r="X14" s="4">
        <v>2160519</v>
      </c>
    </row>
    <row r="15" s="4" customFormat="1" spans="1:24">
      <c r="A15" s="4">
        <v>15564289241</v>
      </c>
      <c r="B15" s="4" t="s">
        <v>24</v>
      </c>
      <c r="C15" s="4" t="s">
        <v>25</v>
      </c>
      <c r="D15" s="4" t="s">
        <v>60</v>
      </c>
      <c r="E15" s="4" t="s">
        <v>61</v>
      </c>
      <c r="F15" s="5">
        <v>44364</v>
      </c>
      <c r="G15" s="5">
        <v>44365</v>
      </c>
      <c r="H15" s="4">
        <v>1</v>
      </c>
      <c r="I15" s="4">
        <v>1</v>
      </c>
      <c r="J15" s="4">
        <v>1</v>
      </c>
      <c r="K15" s="4" t="s">
        <v>28</v>
      </c>
      <c r="L15" s="4">
        <v>190.21</v>
      </c>
      <c r="M15" s="4">
        <v>190.21</v>
      </c>
      <c r="N15" s="4" t="s">
        <v>62</v>
      </c>
      <c r="O15" s="4" t="s">
        <v>30</v>
      </c>
      <c r="P15" s="4" t="s">
        <v>31</v>
      </c>
      <c r="Q15" s="4">
        <v>0</v>
      </c>
      <c r="R15" s="6">
        <v>44364</v>
      </c>
      <c r="S15" s="5">
        <v>44380</v>
      </c>
      <c r="T15" s="4" t="s">
        <v>32</v>
      </c>
      <c r="U15" s="4">
        <v>190.21</v>
      </c>
      <c r="V15" s="4">
        <v>0</v>
      </c>
      <c r="W15" s="4">
        <v>0</v>
      </c>
      <c r="X15" s="4">
        <v>2160699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D31" sqref="D31"/>
    </sheetView>
  </sheetViews>
  <sheetFormatPr defaultColWidth="9" defaultRowHeight="13.5"/>
  <cols>
    <col min="1" max="1" width="12.5" style="4" customWidth="1"/>
    <col min="2" max="2" width="10.375" style="4"/>
    <col min="3" max="3" width="9.625" style="4" customWidth="1"/>
    <col min="4" max="4" width="9.375" style="4"/>
    <col min="5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9">
      <c r="A2" s="4">
        <v>15552213062</v>
      </c>
      <c r="B2" s="5">
        <v>44363</v>
      </c>
      <c r="C2" s="5">
        <v>44365</v>
      </c>
      <c r="D2" s="4">
        <v>574.82</v>
      </c>
      <c r="E2" s="4" t="str">
        <f>VLOOKUP(A2,HOP!A:L,12,0)</f>
        <v>574.82</v>
      </c>
      <c r="F2" s="4" t="str">
        <f>VLOOKUP(A2,HOP!A:C,3,0)</f>
        <v>2158141</v>
      </c>
      <c r="G2" s="4">
        <f>D2-E2</f>
        <v>0</v>
      </c>
      <c r="H2" s="4" t="str">
        <f>$H$1&amp;F2</f>
        <v>,2158141</v>
      </c>
      <c r="I2" s="4" t="str">
        <f>VLOOKUP(A2,HOP!A:T,20,0)</f>
        <v>直连</v>
      </c>
    </row>
    <row r="3" s="4" customFormat="1" spans="1:9">
      <c r="A3" s="4">
        <v>15552522348</v>
      </c>
      <c r="B3" s="5">
        <v>44364</v>
      </c>
      <c r="C3" s="5">
        <v>44365</v>
      </c>
      <c r="D3" s="4">
        <v>197.27</v>
      </c>
      <c r="E3" s="4" t="str">
        <f>VLOOKUP(A3,HOP!A:L,12,0)</f>
        <v>197.27</v>
      </c>
      <c r="F3" s="4" t="str">
        <f>VLOOKUP(A3,HOP!A:C,3,0)</f>
        <v>2158468</v>
      </c>
      <c r="G3" s="4">
        <f t="shared" ref="G3:G15" si="0">D3-E3</f>
        <v>0</v>
      </c>
      <c r="H3" s="4" t="str">
        <f t="shared" ref="H3:H15" si="1">$H$1&amp;F3</f>
        <v>,2158468</v>
      </c>
      <c r="I3" s="4" t="str">
        <f>VLOOKUP(A3,HOP!A:T,20,0)</f>
        <v>直连</v>
      </c>
    </row>
    <row r="4" s="4" customFormat="1" spans="1:9">
      <c r="A4" s="4">
        <v>15552968711</v>
      </c>
      <c r="B4" s="5">
        <v>44364</v>
      </c>
      <c r="C4" s="5">
        <v>44365</v>
      </c>
      <c r="D4" s="4">
        <v>932.77</v>
      </c>
      <c r="E4" s="4" t="str">
        <f>VLOOKUP(A4,HOP!A:L,12,0)</f>
        <v>932.77</v>
      </c>
      <c r="F4" s="4" t="str">
        <f>VLOOKUP(A4,HOP!A:C,3,0)</f>
        <v>2158914</v>
      </c>
      <c r="G4" s="4">
        <f t="shared" si="0"/>
        <v>0</v>
      </c>
      <c r="H4" s="4" t="str">
        <f t="shared" si="1"/>
        <v>,2158914</v>
      </c>
      <c r="I4" s="4" t="str">
        <f>VLOOKUP(A4,HOP!A:T,20,0)</f>
        <v>直连</v>
      </c>
    </row>
    <row r="5" s="4" customFormat="1" spans="1:9">
      <c r="A5" s="4">
        <v>15555034026</v>
      </c>
      <c r="B5" s="5">
        <v>44364</v>
      </c>
      <c r="C5" s="5">
        <v>44365</v>
      </c>
      <c r="D5" s="4">
        <v>427.55</v>
      </c>
      <c r="E5" s="4" t="str">
        <f>VLOOKUP(A5,HOP!A:L,12,0)</f>
        <v>427.55</v>
      </c>
      <c r="F5" s="4" t="str">
        <f>VLOOKUP(A5,HOP!A:C,3,0)</f>
        <v>2159331</v>
      </c>
      <c r="G5" s="4">
        <f t="shared" si="0"/>
        <v>0</v>
      </c>
      <c r="H5" s="4" t="str">
        <f t="shared" si="1"/>
        <v>,2159331</v>
      </c>
      <c r="I5" s="4" t="str">
        <f>VLOOKUP(A5,HOP!A:T,20,0)</f>
        <v>直连</v>
      </c>
    </row>
    <row r="6" s="4" customFormat="1" spans="1:9">
      <c r="A6" s="4">
        <v>15557508302</v>
      </c>
      <c r="B6" s="5">
        <v>44364</v>
      </c>
      <c r="C6" s="5">
        <v>44365</v>
      </c>
      <c r="D6" s="4">
        <v>702.29</v>
      </c>
      <c r="E6" s="4" t="str">
        <f>VLOOKUP(A6,HOP!A:L,12,0)</f>
        <v>702.29</v>
      </c>
      <c r="F6" s="4" t="str">
        <f>VLOOKUP(A6,HOP!A:C,3,0)</f>
        <v>2159978</v>
      </c>
      <c r="G6" s="4">
        <f t="shared" si="0"/>
        <v>0</v>
      </c>
      <c r="H6" s="4" t="str">
        <f t="shared" si="1"/>
        <v>,2159978</v>
      </c>
      <c r="I6" s="4" t="str">
        <f>VLOOKUP(A6,HOP!A:T,20,0)</f>
        <v>直连</v>
      </c>
    </row>
    <row r="7" s="4" customFormat="1" spans="1:9">
      <c r="A7" s="4">
        <v>15558149518</v>
      </c>
      <c r="B7" s="5">
        <v>44364</v>
      </c>
      <c r="C7" s="5">
        <v>44365</v>
      </c>
      <c r="D7" s="4">
        <v>620.76</v>
      </c>
      <c r="E7" s="4" t="str">
        <f>VLOOKUP(A7,HOP!A:L,12,0)</f>
        <v>620.76</v>
      </c>
      <c r="F7" s="4" t="str">
        <f>VLOOKUP(A7,HOP!A:C,3,0)</f>
        <v>2160126</v>
      </c>
      <c r="G7" s="4">
        <f t="shared" si="0"/>
        <v>0</v>
      </c>
      <c r="H7" s="4" t="str">
        <f t="shared" si="1"/>
        <v>,2160126</v>
      </c>
      <c r="I7" s="4" t="str">
        <f>VLOOKUP(A7,HOP!A:T,20,0)</f>
        <v>直连</v>
      </c>
    </row>
    <row r="8" s="4" customFormat="1" hidden="1" spans="1:9">
      <c r="A8" s="4">
        <v>15558264091</v>
      </c>
      <c r="B8" s="5">
        <v>44364</v>
      </c>
      <c r="C8" s="5">
        <v>44365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15558407892</v>
      </c>
      <c r="B9" s="5">
        <v>44364</v>
      </c>
      <c r="C9" s="5">
        <v>44365</v>
      </c>
      <c r="D9" s="4">
        <v>458.14</v>
      </c>
      <c r="E9" s="4" t="str">
        <f>VLOOKUP(A9,HOP!A:L,12,0)</f>
        <v>458.14</v>
      </c>
      <c r="F9" s="4" t="str">
        <f>VLOOKUP(A9,HOP!A:C,3,0)</f>
        <v>2160192</v>
      </c>
      <c r="G9" s="4">
        <f>D9-E9</f>
        <v>0</v>
      </c>
      <c r="H9" s="4" t="str">
        <f>$H$1&amp;F9</f>
        <v>,2160192</v>
      </c>
      <c r="I9" s="4" t="str">
        <f>VLOOKUP(A9,HOP!A:T,20,0)</f>
        <v>直连</v>
      </c>
    </row>
    <row r="10" s="4" customFormat="1" hidden="1" spans="1:9">
      <c r="A10" s="4">
        <v>15558688776</v>
      </c>
      <c r="B10" s="5">
        <v>44364</v>
      </c>
      <c r="C10" s="5">
        <v>44365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>D10-E10</f>
        <v>#N/A</v>
      </c>
      <c r="H10" s="4" t="e">
        <f>$H$1&amp;F10</f>
        <v>#N/A</v>
      </c>
      <c r="I10" s="4" t="e">
        <f>VLOOKUP(A10,HOP!A:T,20,0)</f>
        <v>#N/A</v>
      </c>
    </row>
    <row r="11" s="4" customFormat="1" spans="1:9">
      <c r="A11" s="4">
        <v>15561773509</v>
      </c>
      <c r="B11" s="5">
        <v>44364</v>
      </c>
      <c r="C11" s="5">
        <v>44365</v>
      </c>
      <c r="D11" s="4">
        <v>620.01</v>
      </c>
      <c r="E11" s="4" t="str">
        <f>VLOOKUP(A11,HOP!A:L,12,0)</f>
        <v>620.01</v>
      </c>
      <c r="F11" s="4" t="str">
        <f>VLOOKUP(A11,HOP!A:C,3,0)</f>
        <v>2160310</v>
      </c>
      <c r="G11" s="4">
        <f>D11-E11</f>
        <v>0</v>
      </c>
      <c r="H11" s="4" t="str">
        <f>$H$1&amp;F11</f>
        <v>,2160310</v>
      </c>
      <c r="I11" s="4" t="str">
        <f>VLOOKUP(A11,HOP!A:T,20,0)</f>
        <v>直连</v>
      </c>
    </row>
    <row r="12" s="4" customFormat="1" spans="1:9">
      <c r="A12" s="4">
        <v>15563407450</v>
      </c>
      <c r="B12" s="5">
        <v>44364</v>
      </c>
      <c r="C12" s="5">
        <v>44365</v>
      </c>
      <c r="D12" s="4">
        <v>192.78</v>
      </c>
      <c r="E12" s="4" t="str">
        <f>VLOOKUP(A12,HOP!A:L,12,0)</f>
        <v>192.78</v>
      </c>
      <c r="F12" s="4" t="str">
        <f>VLOOKUP(A12,HOP!A:C,3,0)</f>
        <v>2160519</v>
      </c>
      <c r="G12" s="4">
        <f>D12-E12</f>
        <v>0</v>
      </c>
      <c r="H12" s="4" t="str">
        <f>$H$1&amp;F12</f>
        <v>,2160519</v>
      </c>
      <c r="I12" s="4" t="str">
        <f>VLOOKUP(A12,HOP!A:T,20,0)</f>
        <v>直连</v>
      </c>
    </row>
    <row r="13" s="4" customFormat="1" spans="1:9">
      <c r="A13" s="4">
        <v>15564289241</v>
      </c>
      <c r="B13" s="5">
        <v>44364</v>
      </c>
      <c r="C13" s="5">
        <v>44365</v>
      </c>
      <c r="D13" s="4">
        <v>190.21</v>
      </c>
      <c r="E13" s="4" t="str">
        <f>VLOOKUP(A13,HOP!A:L,12,0)</f>
        <v>190.21</v>
      </c>
      <c r="F13" s="4" t="str">
        <f>VLOOKUP(A13,HOP!A:C,3,0)</f>
        <v>2160699</v>
      </c>
      <c r="G13" s="4">
        <f>D13-E13</f>
        <v>0</v>
      </c>
      <c r="H13" s="4" t="str">
        <f>$H$1&amp;F13</f>
        <v>,2160699</v>
      </c>
      <c r="I13" s="4" t="str">
        <f>VLOOKUP(A13,HOP!A:T,20,0)</f>
        <v>直连</v>
      </c>
    </row>
    <row r="15" spans="4:4">
      <c r="D15" s="4">
        <f>SUM(D2:D14)</f>
        <v>4916.6</v>
      </c>
    </row>
    <row r="20" spans="1:1">
      <c r="A20" s="4" t="s">
        <v>64</v>
      </c>
    </row>
    <row r="21" spans="1:1">
      <c r="A21" s="4" t="s">
        <v>65</v>
      </c>
    </row>
    <row r="22" spans="1:1">
      <c r="A22" s="4" t="s">
        <v>66</v>
      </c>
    </row>
  </sheetData>
  <autoFilter ref="A1:XFD15">
    <filterColumn colId="3">
      <filters blank="1">
        <filter val="190.21"/>
        <filter val="620.01"/>
        <filter val="574.82"/>
        <filter val="458.14"/>
        <filter val="427.55"/>
        <filter val="4916.6"/>
        <filter val="620.76"/>
        <filter val="197.27"/>
        <filter val="932.77"/>
        <filter val="192.78"/>
        <filter val="702.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</row>
    <row r="2" s="1" customFormat="1" spans="1:20">
      <c r="A2" s="3">
        <v>15564289241</v>
      </c>
      <c r="B2" s="1" t="s">
        <v>84</v>
      </c>
      <c r="C2" s="1" t="s">
        <v>85</v>
      </c>
      <c r="D2" s="1" t="s">
        <v>86</v>
      </c>
      <c r="E2" s="1" t="s">
        <v>62</v>
      </c>
      <c r="F2" s="1" t="s">
        <v>84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</row>
    <row r="3" s="1" customFormat="1" spans="1:20">
      <c r="A3" s="3">
        <v>15563407450</v>
      </c>
      <c r="B3" s="1" t="s">
        <v>84</v>
      </c>
      <c r="C3" s="1" t="s">
        <v>98</v>
      </c>
      <c r="D3" s="1" t="s">
        <v>99</v>
      </c>
      <c r="E3" s="1" t="s">
        <v>59</v>
      </c>
      <c r="F3" s="1" t="s">
        <v>84</v>
      </c>
      <c r="G3" s="1" t="s">
        <v>87</v>
      </c>
      <c r="H3" s="1" t="s">
        <v>88</v>
      </c>
      <c r="I3" s="1" t="s">
        <v>100</v>
      </c>
      <c r="J3" s="1" t="s">
        <v>90</v>
      </c>
      <c r="K3" s="1" t="s">
        <v>100</v>
      </c>
      <c r="L3" s="1" t="s">
        <v>100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101</v>
      </c>
      <c r="R3" s="1" t="s">
        <v>95</v>
      </c>
      <c r="S3" s="1" t="s">
        <v>96</v>
      </c>
      <c r="T3" s="1" t="s">
        <v>97</v>
      </c>
    </row>
    <row r="4" s="1" customFormat="1" spans="1:20">
      <c r="A4" s="3">
        <v>15561773509</v>
      </c>
      <c r="B4" s="1" t="s">
        <v>84</v>
      </c>
      <c r="C4" s="1" t="s">
        <v>102</v>
      </c>
      <c r="D4" s="1" t="s">
        <v>103</v>
      </c>
      <c r="E4" s="1" t="s">
        <v>56</v>
      </c>
      <c r="F4" s="1" t="s">
        <v>84</v>
      </c>
      <c r="G4" s="1" t="s">
        <v>87</v>
      </c>
      <c r="H4" s="1" t="s">
        <v>88</v>
      </c>
      <c r="I4" s="1" t="s">
        <v>104</v>
      </c>
      <c r="J4" s="1" t="s">
        <v>90</v>
      </c>
      <c r="K4" s="1" t="s">
        <v>104</v>
      </c>
      <c r="L4" s="1" t="s">
        <v>104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105</v>
      </c>
      <c r="R4" s="1" t="s">
        <v>95</v>
      </c>
      <c r="S4" s="1" t="s">
        <v>96</v>
      </c>
      <c r="T4" s="1" t="s">
        <v>97</v>
      </c>
    </row>
    <row r="5" s="1" customFormat="1" spans="1:20">
      <c r="A5" s="3">
        <v>15558407892</v>
      </c>
      <c r="B5" s="1" t="s">
        <v>84</v>
      </c>
      <c r="C5" s="1" t="s">
        <v>106</v>
      </c>
      <c r="D5" s="1" t="s">
        <v>107</v>
      </c>
      <c r="E5" s="1" t="s">
        <v>53</v>
      </c>
      <c r="F5" s="1" t="s">
        <v>84</v>
      </c>
      <c r="G5" s="1" t="s">
        <v>87</v>
      </c>
      <c r="H5" s="1" t="s">
        <v>88</v>
      </c>
      <c r="I5" s="1" t="s">
        <v>108</v>
      </c>
      <c r="J5" s="1" t="s">
        <v>90</v>
      </c>
      <c r="K5" s="1" t="s">
        <v>108</v>
      </c>
      <c r="L5" s="1" t="s">
        <v>108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109</v>
      </c>
      <c r="R5" s="1" t="s">
        <v>95</v>
      </c>
      <c r="S5" s="1" t="s">
        <v>96</v>
      </c>
      <c r="T5" s="1" t="s">
        <v>97</v>
      </c>
    </row>
    <row r="6" s="1" customFormat="1" spans="1:20">
      <c r="A6" s="3">
        <v>15558149518</v>
      </c>
      <c r="B6" s="1" t="s">
        <v>84</v>
      </c>
      <c r="C6" s="1" t="s">
        <v>110</v>
      </c>
      <c r="D6" s="1" t="s">
        <v>103</v>
      </c>
      <c r="E6" s="1" t="s">
        <v>46</v>
      </c>
      <c r="F6" s="1" t="s">
        <v>84</v>
      </c>
      <c r="G6" s="1" t="s">
        <v>87</v>
      </c>
      <c r="H6" s="1" t="s">
        <v>88</v>
      </c>
      <c r="I6" s="1" t="s">
        <v>111</v>
      </c>
      <c r="J6" s="1" t="s">
        <v>90</v>
      </c>
      <c r="K6" s="1" t="s">
        <v>111</v>
      </c>
      <c r="L6" s="1" t="s">
        <v>111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112</v>
      </c>
      <c r="R6" s="1" t="s">
        <v>95</v>
      </c>
      <c r="S6" s="1" t="s">
        <v>96</v>
      </c>
      <c r="T6" s="1" t="s">
        <v>97</v>
      </c>
    </row>
    <row r="7" s="1" customFormat="1" spans="1:20">
      <c r="A7" s="3">
        <v>15557508302</v>
      </c>
      <c r="B7" s="1" t="s">
        <v>84</v>
      </c>
      <c r="C7" s="1" t="s">
        <v>113</v>
      </c>
      <c r="D7" s="1" t="s">
        <v>103</v>
      </c>
      <c r="E7" s="1" t="s">
        <v>44</v>
      </c>
      <c r="F7" s="1" t="s">
        <v>84</v>
      </c>
      <c r="G7" s="1" t="s">
        <v>87</v>
      </c>
      <c r="H7" s="1" t="s">
        <v>88</v>
      </c>
      <c r="I7" s="1" t="s">
        <v>114</v>
      </c>
      <c r="J7" s="1" t="s">
        <v>90</v>
      </c>
      <c r="K7" s="1" t="s">
        <v>114</v>
      </c>
      <c r="L7" s="1" t="s">
        <v>114</v>
      </c>
      <c r="M7" s="1" t="s">
        <v>91</v>
      </c>
      <c r="N7" s="1" t="s">
        <v>91</v>
      </c>
      <c r="O7" s="1" t="s">
        <v>92</v>
      </c>
      <c r="P7" s="1" t="s">
        <v>93</v>
      </c>
      <c r="Q7" s="1" t="s">
        <v>115</v>
      </c>
      <c r="R7" s="1" t="s">
        <v>95</v>
      </c>
      <c r="S7" s="1" t="s">
        <v>96</v>
      </c>
      <c r="T7" s="1" t="s">
        <v>97</v>
      </c>
    </row>
    <row r="8" s="1" customFormat="1" spans="1:20">
      <c r="A8" s="3">
        <v>15555034026</v>
      </c>
      <c r="B8" s="1" t="s">
        <v>116</v>
      </c>
      <c r="C8" s="1" t="s">
        <v>117</v>
      </c>
      <c r="D8" s="1" t="s">
        <v>118</v>
      </c>
      <c r="E8" s="1" t="s">
        <v>41</v>
      </c>
      <c r="F8" s="1" t="s">
        <v>84</v>
      </c>
      <c r="G8" s="1" t="s">
        <v>87</v>
      </c>
      <c r="H8" s="1" t="s">
        <v>88</v>
      </c>
      <c r="I8" s="1" t="s">
        <v>119</v>
      </c>
      <c r="J8" s="1" t="s">
        <v>90</v>
      </c>
      <c r="K8" s="1" t="s">
        <v>119</v>
      </c>
      <c r="L8" s="1" t="s">
        <v>119</v>
      </c>
      <c r="M8" s="1" t="s">
        <v>91</v>
      </c>
      <c r="N8" s="1" t="s">
        <v>91</v>
      </c>
      <c r="O8" s="1" t="s">
        <v>92</v>
      </c>
      <c r="P8" s="1" t="s">
        <v>93</v>
      </c>
      <c r="Q8" s="1" t="s">
        <v>120</v>
      </c>
      <c r="R8" s="1" t="s">
        <v>95</v>
      </c>
      <c r="S8" s="1" t="s">
        <v>96</v>
      </c>
      <c r="T8" s="1" t="s">
        <v>97</v>
      </c>
    </row>
    <row r="9" s="1" customFormat="1" spans="1:20">
      <c r="A9" s="3">
        <v>15552968711</v>
      </c>
      <c r="B9" s="1" t="s">
        <v>116</v>
      </c>
      <c r="C9" s="1" t="s">
        <v>121</v>
      </c>
      <c r="D9" s="1" t="s">
        <v>122</v>
      </c>
      <c r="E9" s="1" t="s">
        <v>38</v>
      </c>
      <c r="F9" s="1" t="s">
        <v>84</v>
      </c>
      <c r="G9" s="1" t="s">
        <v>87</v>
      </c>
      <c r="H9" s="1" t="s">
        <v>88</v>
      </c>
      <c r="I9" s="1" t="s">
        <v>123</v>
      </c>
      <c r="J9" s="1" t="s">
        <v>90</v>
      </c>
      <c r="K9" s="1" t="s">
        <v>123</v>
      </c>
      <c r="L9" s="1" t="s">
        <v>123</v>
      </c>
      <c r="M9" s="1" t="s">
        <v>91</v>
      </c>
      <c r="N9" s="1" t="s">
        <v>91</v>
      </c>
      <c r="O9" s="1" t="s">
        <v>92</v>
      </c>
      <c r="P9" s="1" t="s">
        <v>93</v>
      </c>
      <c r="Q9" s="1" t="s">
        <v>124</v>
      </c>
      <c r="R9" s="1" t="s">
        <v>95</v>
      </c>
      <c r="S9" s="1" t="s">
        <v>96</v>
      </c>
      <c r="T9" s="1" t="s">
        <v>97</v>
      </c>
    </row>
    <row r="10" s="1" customFormat="1" spans="1:20">
      <c r="A10" s="3">
        <v>15552522348</v>
      </c>
      <c r="B10" s="1" t="s">
        <v>125</v>
      </c>
      <c r="C10" s="1" t="s">
        <v>126</v>
      </c>
      <c r="D10" s="1" t="s">
        <v>127</v>
      </c>
      <c r="E10" s="1" t="s">
        <v>35</v>
      </c>
      <c r="F10" s="1" t="s">
        <v>84</v>
      </c>
      <c r="G10" s="1" t="s">
        <v>87</v>
      </c>
      <c r="H10" s="1" t="s">
        <v>88</v>
      </c>
      <c r="I10" s="1" t="s">
        <v>128</v>
      </c>
      <c r="J10" s="1" t="s">
        <v>90</v>
      </c>
      <c r="K10" s="1" t="s">
        <v>128</v>
      </c>
      <c r="L10" s="1" t="s">
        <v>128</v>
      </c>
      <c r="M10" s="1" t="s">
        <v>91</v>
      </c>
      <c r="N10" s="1" t="s">
        <v>91</v>
      </c>
      <c r="O10" s="1" t="s">
        <v>92</v>
      </c>
      <c r="P10" s="1" t="s">
        <v>93</v>
      </c>
      <c r="Q10" s="1" t="s">
        <v>129</v>
      </c>
      <c r="R10" s="1" t="s">
        <v>95</v>
      </c>
      <c r="S10" s="1" t="s">
        <v>96</v>
      </c>
      <c r="T10" s="1" t="s">
        <v>97</v>
      </c>
    </row>
    <row r="11" s="1" customFormat="1" spans="1:20">
      <c r="A11" s="3">
        <v>15552213062</v>
      </c>
      <c r="B11" s="1" t="s">
        <v>125</v>
      </c>
      <c r="C11" s="1" t="s">
        <v>130</v>
      </c>
      <c r="D11" s="1" t="s">
        <v>131</v>
      </c>
      <c r="E11" s="1" t="s">
        <v>29</v>
      </c>
      <c r="F11" s="1" t="s">
        <v>116</v>
      </c>
      <c r="G11" s="1" t="s">
        <v>87</v>
      </c>
      <c r="H11" s="1" t="s">
        <v>88</v>
      </c>
      <c r="I11" s="1" t="s">
        <v>132</v>
      </c>
      <c r="J11" s="1" t="s">
        <v>90</v>
      </c>
      <c r="K11" s="1" t="s">
        <v>132</v>
      </c>
      <c r="L11" s="1" t="s">
        <v>132</v>
      </c>
      <c r="M11" s="1" t="s">
        <v>91</v>
      </c>
      <c r="N11" s="1" t="s">
        <v>91</v>
      </c>
      <c r="O11" s="1" t="s">
        <v>92</v>
      </c>
      <c r="P11" s="1" t="s">
        <v>93</v>
      </c>
      <c r="Q11" s="1" t="s">
        <v>133</v>
      </c>
      <c r="R11" s="1" t="s">
        <v>95</v>
      </c>
      <c r="S11" s="1" t="s">
        <v>96</v>
      </c>
      <c r="T11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2021-07-03T01:01:37Z</dcterms:created>
  <dcterms:modified xsi:type="dcterms:W3CDTF">2021-07-03T01:06:01Z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AEB5E46888BD4F5088FBDEA893E62860</vt:lpwstr>
  </property>
  <property fmtid="{D5CDD505-2E9C-101B-9397-08002B2CF9AE}" pid="3" name="KSOProductBuildVer">
    <vt:lpwstr>2052-11.1.0.10495</vt:lpwstr>
  </property>
</Properties>
</file>