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<sst xmlns="http://schemas.openxmlformats.org/spreadsheetml/2006/main" count="587" uniqueCount="180">
  <si>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</si>
  <si>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</si>
  <si>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</si>
  <si>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</si>
  <si>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</si>
  <si>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</si>
  <si>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</si>
  <si>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</si>
  <si>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</si>
  <si>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</si>
  <si>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</si>
  <si>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</si>
  <si>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</si>
  <si>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</si>
  <si>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</si>
  <si>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</si>
  <si>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</si>
  <si>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</si>
  <si>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</si>
  <si>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</si>
  <si>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</si>
  <si>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</si>
  <si>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</si>
  <si>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</si>
  <si>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</si>
  <si>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</si>
  <si>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[上海]全季酒店(上海世博耀华路店)(76445985)</t>
  </si>
  <si>
    <t>双床房&lt;双人入住&gt;&lt;内宾&gt;&lt;预付&gt;&lt;双早&gt;</t>
  </si>
  <si>
    <t>CNY</t>
  </si>
  <si>
    <t>程兰,朱妙妍</t>
  </si>
  <si>
    <t>CA13744210703CNY</t>
  </si>
  <si>
    <t>未提现</t>
  </si>
  <si>
    <t>携程开票</t>
  </si>
  <si>
    <t>王志才</t>
  </si>
  <si>
    <t>[上海]汉庭酒店(上海奉贤南桥工业园店)(76438861)</t>
  </si>
  <si>
    <t>高级大床房&lt;双人入住&gt;&lt;内宾&gt;&lt;预付&gt;&lt;双早&gt;</t>
  </si>
  <si>
    <t>朱明华</t>
  </si>
  <si>
    <t>[北京]锦江之星(北京安贞里店)(76296334)</t>
  </si>
  <si>
    <t>标准房&lt;双人入住&gt;&lt;内宾&gt;&lt;预付&gt;&lt;无早&gt;</t>
  </si>
  <si>
    <t>张文武</t>
  </si>
  <si>
    <t>取消</t>
  </si>
  <si>
    <t>[大邑]德门仁里精品酒店(大邑安仁古镇店)(62555384)</t>
  </si>
  <si>
    <t>大床房&lt;中宾&gt;&lt;双人入住&gt;&lt;双早&gt;&lt;大床&gt;</t>
  </si>
  <si>
    <t>张礼彬</t>
  </si>
  <si>
    <t>[上海]维也纳国际酒店(上海宝山国际游轮码头盘古路店)(68322765)</t>
  </si>
  <si>
    <t>高级大床房(无窗)&lt;双人入住&gt;&lt;内宾&gt;&lt;预付&gt;&lt;无早&gt;</t>
  </si>
  <si>
    <t>梁骁</t>
  </si>
  <si>
    <t>[太原]IU酒店(太原晋阳湖红灯笼体育场店)(76423431)</t>
  </si>
  <si>
    <t>小U·超级大床房&lt;双人入住&gt;&lt;内宾&gt;&lt;预付&gt;&lt;无早&gt;</t>
  </si>
  <si>
    <t>丁雪松</t>
  </si>
  <si>
    <t>[瑞安]全季酒店(瑞安店)(76446298)</t>
  </si>
  <si>
    <t>零压高级大床房&lt;双人入住&gt;&lt;内宾&gt;&lt;预付&gt;&lt;无早&gt;</t>
  </si>
  <si>
    <t>周华维</t>
  </si>
  <si>
    <t>[佛山]城市便捷酒店(佛山高明华盈广场店)(68322886)</t>
  </si>
  <si>
    <t>家庭房&lt;双人入住&gt;&lt;内宾&gt;&lt;预付&gt;&lt;无早&gt;</t>
  </si>
  <si>
    <t>蓝丽平</t>
  </si>
  <si>
    <t>[东莞]东莞V+国际青年人才公寓(76173364)</t>
  </si>
  <si>
    <t>明亮一室大床房&lt;双人入住&gt;&lt;无早&gt;</t>
  </si>
  <si>
    <t>叶舒琪</t>
  </si>
  <si>
    <t>[武威]武威金都国际酒店(76117253)</t>
  </si>
  <si>
    <t>山景大床房&lt;今日特价 &gt;&lt;双人入住&gt;&lt;无早&gt;</t>
  </si>
  <si>
    <t>王晶</t>
  </si>
  <si>
    <t>王光前</t>
  </si>
  <si>
    <t>豪华山景大床间&lt;双人入住&gt;&lt;单早&gt;</t>
  </si>
  <si>
    <t>胡高</t>
  </si>
  <si>
    <t>山景大床房&lt;双人入住&gt;&lt;单早&gt;</t>
  </si>
  <si>
    <t>祁正祥</t>
  </si>
  <si>
    <t>张永晖</t>
  </si>
  <si>
    <t>[贵阳]贵阳溪山里酒店(64874007)</t>
  </si>
  <si>
    <t>高级精致房&lt;双人入住&gt;&lt;中宾&gt;&lt;双早&gt;</t>
  </si>
  <si>
    <t>文梅</t>
  </si>
  <si>
    <t>[玉环]玉环福朋喜来登酒店(76296080)</t>
  </si>
  <si>
    <t>福朋大床房&lt;双人入住&gt;&lt;内宾&gt;&lt;预付&gt;&lt;无早&gt;</t>
  </si>
  <si>
    <t>张晶晶</t>
  </si>
  <si>
    <t>[临泉]格林豪泰酒店(临泉魔幻之都店)(76434309)</t>
  </si>
  <si>
    <t>商务大床房&lt;双人入住&gt;&lt;内宾&gt;&lt;预付&gt;&lt;无早&gt;</t>
  </si>
  <si>
    <t>金永兴</t>
  </si>
  <si>
    <t>，</t>
  </si>
  <si>
    <t>15547572926此单取消后2晚多收1226.29元待退回</t>
  </si>
  <si>
    <t>7948.68 CNY</t>
  </si>
  <si>
    <t>A210703091614481</t>
  </si>
  <si>
    <t>A210703091638481</t>
  </si>
  <si>
    <t>A210703091702481</t>
  </si>
  <si>
    <t>A2107030917293605</t>
  </si>
  <si>
    <t>总计：7948.68元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</si>
  <si>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</si>
  <si>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</si>
  <si>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</si>
  <si>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</si>
  <si>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</si>
  <si>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</si>
  <si>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</si>
  <si>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</si>
  <si>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</si>
  <si>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</si>
  <si>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</si>
  <si>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</si>
  <si>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</si>
  <si>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</si>
  <si>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</si>
  <si>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</si>
  <si>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</si>
  <si>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2021-06-17</t>
  </si>
  <si>
    <t>2160665</t>
  </si>
  <si>
    <t>格林豪泰酒店(临泉魔幻之都店)</t>
  </si>
  <si>
    <t>2021-06-18</t>
  </si>
  <si>
    <t>退房日月结</t>
  </si>
  <si>
    <t>135.51</t>
  </si>
  <si>
    <t>RMB</t>
  </si>
  <si>
    <t>0</t>
  </si>
  <si>
    <t>0.00</t>
  </si>
  <si>
    <t>携程汇登国内直连</t>
  </si>
  <si>
    <t>2021-06-17 20:47:37</t>
  </si>
  <si>
    <t>否</t>
  </si>
  <si>
    <t>广州汇登信息科技有限公司</t>
  </si>
  <si>
    <t>直连</t>
  </si>
  <si>
    <t>2160664</t>
  </si>
  <si>
    <t>玉环福朋喜来登酒店</t>
  </si>
  <si>
    <t>536.76</t>
  </si>
  <si>
    <t>2021-06-17 20:46:43</t>
  </si>
  <si>
    <t>2160416</t>
  </si>
  <si>
    <t>贵阳溪山里酒店</t>
  </si>
  <si>
    <t>2021-06-17 16:55:07</t>
  </si>
  <si>
    <t>直采</t>
  </si>
  <si>
    <t>2160342</t>
  </si>
  <si>
    <t>武威金都国际酒店</t>
  </si>
  <si>
    <t>250.00</t>
  </si>
  <si>
    <t>2021-06-17 15:40:53</t>
  </si>
  <si>
    <t>2160335</t>
  </si>
  <si>
    <t>2021-06-17 15:40:58</t>
  </si>
  <si>
    <t>2160327</t>
  </si>
  <si>
    <t>300.00</t>
  </si>
  <si>
    <t>2021-06-17 15:45:44</t>
  </si>
  <si>
    <t>2160269</t>
  </si>
  <si>
    <t>240.00</t>
  </si>
  <si>
    <t>2021-06-17 14:27:28</t>
  </si>
  <si>
    <t>2160062</t>
  </si>
  <si>
    <t>2021-06-17 11:09:59</t>
  </si>
  <si>
    <t>2160046</t>
  </si>
  <si>
    <t>东莞V+国际青年人才公寓</t>
  </si>
  <si>
    <t>95.00</t>
  </si>
  <si>
    <t>2021-06-17 11:12:09</t>
  </si>
  <si>
    <t>Saas酒店</t>
  </si>
  <si>
    <t>2160026</t>
  </si>
  <si>
    <t>城市便捷酒店(佛山高明华盈广场店)</t>
  </si>
  <si>
    <t>2021-06-17 10:33:29</t>
  </si>
  <si>
    <t>2159925</t>
  </si>
  <si>
    <t>全季酒店(瑞安店)</t>
  </si>
  <si>
    <t>341.31</t>
  </si>
  <si>
    <t>2021-06-17 08:31:47</t>
  </si>
  <si>
    <t>2021-06-16</t>
  </si>
  <si>
    <t>2159605</t>
  </si>
  <si>
    <t>IU酒店(太原晋阳湖红灯笼体育场店)</t>
  </si>
  <si>
    <t>343.60</t>
  </si>
  <si>
    <t>2021-06-16 21:17:53</t>
  </si>
  <si>
    <t>2159107</t>
  </si>
  <si>
    <t>维也纳国际酒店(上海宝山国际游轮码头盘古路店)</t>
  </si>
  <si>
    <t>697.36</t>
  </si>
  <si>
    <t>2021-06-16 15:20:11</t>
  </si>
  <si>
    <t>2158930</t>
  </si>
  <si>
    <t>德门仁里精品酒店(大邑安仁古镇店)</t>
  </si>
  <si>
    <t>220.00</t>
  </si>
  <si>
    <t>2021-06-16 12:46:22</t>
  </si>
  <si>
    <t>2158900</t>
  </si>
  <si>
    <t>锦江之星(北京安贞里店)</t>
  </si>
  <si>
    <t>2021-06-16 12:21:13</t>
  </si>
  <si>
    <t>2021-06-12</t>
  </si>
  <si>
    <t>2155202</t>
  </si>
  <si>
    <t>汉庭酒店(上海奉贤南桥工业园店)</t>
  </si>
  <si>
    <t>2021-06-15</t>
  </si>
  <si>
    <t>649.41</t>
  </si>
  <si>
    <t>2021-06-12 15:52:21</t>
  </si>
  <si>
    <t>2021-06-11</t>
  </si>
  <si>
    <t>2154043</t>
  </si>
  <si>
    <t>全季酒店(上海世博耀华路店)</t>
  </si>
  <si>
    <t>1824.86</t>
  </si>
  <si>
    <t>2021-06-11 16:54:43</t>
  </si>
  <si>
    <t>2153962</t>
  </si>
  <si>
    <t>608.29</t>
  </si>
  <si>
    <t>2021-06-11 15:40:45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</si>
</sst>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9"/>
      <color rgb="FF333333"/>
      <name val="Segoe UI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15" borderId="7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2" fillId="17" borderId="4" applyNumberFormat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15547572926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44362</v>
      </c>
      <c r="G2" s="5">
        <v>44365</v>
      </c>
      <c r="H2" s="4">
        <v>1</v>
      </c>
      <c r="I2" s="4">
        <v>3</v>
      </c>
      <c r="J2" s="4">
        <v>3</v>
      </c>
      <c r="K2" s="4" t="s">
        <v>28</v>
      </c>
      <c r="L2" s="4">
        <v>1824.86</v>
      </c>
      <c r="M2" s="4">
        <v>1824.86</v>
      </c>
      <c r="N2" s="4" t="s">
        <v>29</v>
      </c>
      <c r="O2" s="4" t="s">
        <v>30</v>
      </c>
      <c r="P2" s="4" t="s">
        <v>31</v>
      </c>
      <c r="Q2" s="4">
        <v>0</v>
      </c>
      <c r="R2" s="7">
        <v>44358</v>
      </c>
      <c r="S2" s="5">
        <v>44380</v>
      </c>
      <c r="T2" s="4" t="s">
        <v>32</v>
      </c>
      <c r="U2" s="4">
        <v>1824.86</v>
      </c>
      <c r="V2" s="4">
        <v>0</v>
      </c>
      <c r="W2" s="4">
        <v>0</v>
      </c>
      <c r="X2" s="4">
        <v>2153962</v>
      </c>
    </row>
    <row r="3" s="4" customFormat="1" spans="1:24">
      <c r="A3" s="4">
        <v>15547664808</v>
      </c>
      <c r="B3" s="4" t="s">
        <v>24</v>
      </c>
      <c r="C3" s="4" t="s">
        <v>25</v>
      </c>
      <c r="D3" s="4" t="s">
        <v>26</v>
      </c>
      <c r="E3" s="4" t="s">
        <v>27</v>
      </c>
      <c r="F3" s="5">
        <v>44362</v>
      </c>
      <c r="G3" s="5">
        <v>44365</v>
      </c>
      <c r="H3" s="4">
        <v>1</v>
      </c>
      <c r="I3" s="4">
        <v>3</v>
      </c>
      <c r="J3" s="4">
        <v>3</v>
      </c>
      <c r="K3" s="4" t="s">
        <v>28</v>
      </c>
      <c r="L3" s="4">
        <v>1824.86</v>
      </c>
      <c r="M3" s="4">
        <v>1824.86</v>
      </c>
      <c r="N3" s="4" t="s">
        <v>33</v>
      </c>
      <c r="O3" s="4" t="s">
        <v>30</v>
      </c>
      <c r="P3" s="4" t="s">
        <v>31</v>
      </c>
      <c r="Q3" s="4">
        <v>0</v>
      </c>
      <c r="R3" s="7">
        <v>44358</v>
      </c>
      <c r="S3" s="5">
        <v>44380</v>
      </c>
      <c r="T3" s="4" t="s">
        <v>32</v>
      </c>
      <c r="U3" s="4">
        <v>1824.86</v>
      </c>
      <c r="V3" s="4">
        <v>0</v>
      </c>
      <c r="W3" s="4">
        <v>0</v>
      </c>
      <c r="X3" s="4">
        <v>2154043</v>
      </c>
    </row>
    <row r="4" s="4" customFormat="1" spans="1:24">
      <c r="A4" s="4">
        <v>15548897522</v>
      </c>
      <c r="B4" s="4" t="s">
        <v>24</v>
      </c>
      <c r="C4" s="4" t="s">
        <v>25</v>
      </c>
      <c r="D4" s="4" t="s">
        <v>34</v>
      </c>
      <c r="E4" s="4" t="s">
        <v>35</v>
      </c>
      <c r="F4" s="5">
        <v>44362</v>
      </c>
      <c r="G4" s="5">
        <v>44365</v>
      </c>
      <c r="H4" s="4">
        <v>1</v>
      </c>
      <c r="I4" s="4">
        <v>3</v>
      </c>
      <c r="J4" s="4">
        <v>3</v>
      </c>
      <c r="K4" s="4" t="s">
        <v>28</v>
      </c>
      <c r="L4" s="4">
        <v>649.42</v>
      </c>
      <c r="M4" s="4">
        <v>649.42</v>
      </c>
      <c r="N4" s="4" t="s">
        <v>36</v>
      </c>
      <c r="O4" s="4" t="s">
        <v>30</v>
      </c>
      <c r="P4" s="4" t="s">
        <v>31</v>
      </c>
      <c r="Q4" s="4">
        <v>0</v>
      </c>
      <c r="R4" s="7">
        <v>44359</v>
      </c>
      <c r="S4" s="5">
        <v>44380</v>
      </c>
      <c r="T4" s="4" t="s">
        <v>32</v>
      </c>
      <c r="U4" s="4">
        <v>649.42</v>
      </c>
      <c r="V4" s="4">
        <v>0</v>
      </c>
      <c r="W4" s="4">
        <v>0</v>
      </c>
      <c r="X4" s="4">
        <v>2155202</v>
      </c>
    </row>
    <row r="5" s="4" customFormat="1" spans="1:24">
      <c r="A5" s="4">
        <v>15552956153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44364</v>
      </c>
      <c r="G5" s="5">
        <v>44365</v>
      </c>
      <c r="H5" s="4">
        <v>1</v>
      </c>
      <c r="I5" s="4">
        <v>1</v>
      </c>
      <c r="J5" s="4">
        <v>1</v>
      </c>
      <c r="K5" s="4" t="s">
        <v>28</v>
      </c>
      <c r="L5" s="4">
        <v>456.4</v>
      </c>
      <c r="M5" s="4">
        <v>456.4</v>
      </c>
      <c r="N5" s="4" t="s">
        <v>39</v>
      </c>
      <c r="O5" s="4" t="s">
        <v>30</v>
      </c>
      <c r="P5" s="4" t="s">
        <v>31</v>
      </c>
      <c r="Q5" s="4">
        <v>0</v>
      </c>
      <c r="R5" s="7">
        <v>44363</v>
      </c>
      <c r="S5" s="5">
        <v>44380</v>
      </c>
      <c r="T5" s="4" t="s">
        <v>32</v>
      </c>
      <c r="U5" s="4">
        <v>456.4</v>
      </c>
      <c r="V5" s="4">
        <v>0</v>
      </c>
      <c r="W5" s="4">
        <v>0</v>
      </c>
      <c r="X5" s="4">
        <v>2158900</v>
      </c>
    </row>
    <row r="6" s="4" customFormat="1" spans="1:24">
      <c r="A6" s="4">
        <v>15552956153</v>
      </c>
      <c r="B6" s="4" t="s">
        <v>24</v>
      </c>
      <c r="C6" s="4" t="s">
        <v>40</v>
      </c>
      <c r="D6" s="4" t="s">
        <v>37</v>
      </c>
      <c r="E6" s="4" t="s">
        <v>38</v>
      </c>
      <c r="F6" s="5">
        <v>44364</v>
      </c>
      <c r="G6" s="5">
        <v>44365</v>
      </c>
      <c r="H6" s="4">
        <v>1</v>
      </c>
      <c r="I6" s="4">
        <v>1</v>
      </c>
      <c r="J6" s="4">
        <v>1</v>
      </c>
      <c r="K6" s="4" t="s">
        <v>28</v>
      </c>
      <c r="L6" s="4">
        <v>-456.4</v>
      </c>
      <c r="M6" s="4">
        <v>-456.4</v>
      </c>
      <c r="N6" s="4" t="s">
        <v>39</v>
      </c>
      <c r="O6" s="4" t="s">
        <v>30</v>
      </c>
      <c r="P6" s="4" t="s">
        <v>31</v>
      </c>
      <c r="Q6" s="4">
        <v>0</v>
      </c>
      <c r="R6" s="7">
        <v>44363</v>
      </c>
      <c r="S6" s="5">
        <v>44380</v>
      </c>
      <c r="T6" s="4" t="s">
        <v>32</v>
      </c>
      <c r="U6" s="4">
        <v>-456.4</v>
      </c>
      <c r="V6" s="4">
        <v>0</v>
      </c>
      <c r="W6" s="4">
        <v>0</v>
      </c>
      <c r="X6" s="4">
        <v>2158900</v>
      </c>
    </row>
    <row r="7" s="4" customFormat="1" spans="1:24">
      <c r="A7" s="4">
        <v>15552981597</v>
      </c>
      <c r="B7" s="4" t="s">
        <v>24</v>
      </c>
      <c r="C7" s="4" t="s">
        <v>25</v>
      </c>
      <c r="D7" s="4" t="s">
        <v>41</v>
      </c>
      <c r="E7" s="4" t="s">
        <v>42</v>
      </c>
      <c r="F7" s="5">
        <v>44364</v>
      </c>
      <c r="G7" s="5">
        <v>44365</v>
      </c>
      <c r="H7" s="4">
        <v>1</v>
      </c>
      <c r="I7" s="4">
        <v>1</v>
      </c>
      <c r="J7" s="4">
        <v>1</v>
      </c>
      <c r="K7" s="4" t="s">
        <v>28</v>
      </c>
      <c r="L7" s="4">
        <v>220</v>
      </c>
      <c r="M7" s="4">
        <v>220</v>
      </c>
      <c r="N7" s="4" t="s">
        <v>43</v>
      </c>
      <c r="O7" s="4" t="s">
        <v>30</v>
      </c>
      <c r="P7" s="4" t="s">
        <v>31</v>
      </c>
      <c r="Q7" s="4">
        <v>0</v>
      </c>
      <c r="R7" s="7">
        <v>44363</v>
      </c>
      <c r="S7" s="5">
        <v>44380</v>
      </c>
      <c r="T7" s="4" t="s">
        <v>32</v>
      </c>
      <c r="U7" s="4">
        <v>220</v>
      </c>
      <c r="V7" s="4">
        <v>0</v>
      </c>
      <c r="W7" s="4">
        <v>0</v>
      </c>
      <c r="X7" s="4">
        <v>2158930</v>
      </c>
    </row>
    <row r="8" s="4" customFormat="1" spans="1:24">
      <c r="A8" s="4">
        <v>15554305396</v>
      </c>
      <c r="B8" s="4" t="s">
        <v>24</v>
      </c>
      <c r="C8" s="4" t="s">
        <v>25</v>
      </c>
      <c r="D8" s="4" t="s">
        <v>44</v>
      </c>
      <c r="E8" s="4" t="s">
        <v>45</v>
      </c>
      <c r="F8" s="5">
        <v>44363</v>
      </c>
      <c r="G8" s="5">
        <v>44365</v>
      </c>
      <c r="H8" s="4">
        <v>1</v>
      </c>
      <c r="I8" s="4">
        <v>2</v>
      </c>
      <c r="J8" s="4">
        <v>2</v>
      </c>
      <c r="K8" s="4" t="s">
        <v>28</v>
      </c>
      <c r="L8" s="4">
        <v>697.36</v>
      </c>
      <c r="M8" s="4">
        <v>697.36</v>
      </c>
      <c r="N8" s="4" t="s">
        <v>46</v>
      </c>
      <c r="O8" s="4" t="s">
        <v>30</v>
      </c>
      <c r="P8" s="4" t="s">
        <v>31</v>
      </c>
      <c r="Q8" s="4">
        <v>0</v>
      </c>
      <c r="R8" s="7">
        <v>44363</v>
      </c>
      <c r="S8" s="5">
        <v>44380</v>
      </c>
      <c r="T8" s="4" t="s">
        <v>32</v>
      </c>
      <c r="U8" s="4">
        <v>697.36</v>
      </c>
      <c r="V8" s="4">
        <v>0</v>
      </c>
      <c r="W8" s="4">
        <v>0</v>
      </c>
      <c r="X8" s="4">
        <v>2159107</v>
      </c>
    </row>
    <row r="9" s="4" customFormat="1" spans="1:24">
      <c r="A9" s="4">
        <v>15556122918</v>
      </c>
      <c r="B9" s="4" t="s">
        <v>24</v>
      </c>
      <c r="C9" s="4" t="s">
        <v>25</v>
      </c>
      <c r="D9" s="4" t="s">
        <v>47</v>
      </c>
      <c r="E9" s="4" t="s">
        <v>48</v>
      </c>
      <c r="F9" s="5">
        <v>44363</v>
      </c>
      <c r="G9" s="5">
        <v>44365</v>
      </c>
      <c r="H9" s="4">
        <v>1</v>
      </c>
      <c r="I9" s="4">
        <v>2</v>
      </c>
      <c r="J9" s="4">
        <v>2</v>
      </c>
      <c r="K9" s="4" t="s">
        <v>28</v>
      </c>
      <c r="L9" s="4">
        <v>343.6</v>
      </c>
      <c r="M9" s="4">
        <v>343.6</v>
      </c>
      <c r="N9" s="4" t="s">
        <v>49</v>
      </c>
      <c r="O9" s="4" t="s">
        <v>30</v>
      </c>
      <c r="P9" s="4" t="s">
        <v>31</v>
      </c>
      <c r="Q9" s="4">
        <v>0</v>
      </c>
      <c r="R9" s="7">
        <v>44363</v>
      </c>
      <c r="S9" s="5">
        <v>44380</v>
      </c>
      <c r="T9" s="4" t="s">
        <v>32</v>
      </c>
      <c r="U9" s="4">
        <v>343.6</v>
      </c>
      <c r="V9" s="4">
        <v>0</v>
      </c>
      <c r="W9" s="4">
        <v>0</v>
      </c>
      <c r="X9" s="4">
        <v>2159605</v>
      </c>
    </row>
    <row r="10" s="4" customFormat="1" spans="1:24">
      <c r="A10" s="4">
        <v>15557364880</v>
      </c>
      <c r="B10" s="4" t="s">
        <v>24</v>
      </c>
      <c r="C10" s="4" t="s">
        <v>25</v>
      </c>
      <c r="D10" s="4" t="s">
        <v>50</v>
      </c>
      <c r="E10" s="4" t="s">
        <v>51</v>
      </c>
      <c r="F10" s="5">
        <v>44364</v>
      </c>
      <c r="G10" s="5">
        <v>44365</v>
      </c>
      <c r="H10" s="4">
        <v>1</v>
      </c>
      <c r="I10" s="4">
        <v>1</v>
      </c>
      <c r="J10" s="4">
        <v>1</v>
      </c>
      <c r="K10" s="4" t="s">
        <v>28</v>
      </c>
      <c r="L10" s="4">
        <v>341.31</v>
      </c>
      <c r="M10" s="4">
        <v>341.31</v>
      </c>
      <c r="N10" s="4" t="s">
        <v>52</v>
      </c>
      <c r="O10" s="4" t="s">
        <v>30</v>
      </c>
      <c r="P10" s="4" t="s">
        <v>31</v>
      </c>
      <c r="Q10" s="4">
        <v>0</v>
      </c>
      <c r="R10" s="7">
        <v>44364</v>
      </c>
      <c r="S10" s="5">
        <v>44380</v>
      </c>
      <c r="T10" s="4" t="s">
        <v>32</v>
      </c>
      <c r="U10" s="4">
        <v>341.31</v>
      </c>
      <c r="V10" s="4">
        <v>0</v>
      </c>
      <c r="W10" s="4">
        <v>0</v>
      </c>
      <c r="X10" s="4">
        <v>2159925</v>
      </c>
    </row>
    <row r="11" s="4" customFormat="1" spans="1:24">
      <c r="A11" s="4">
        <v>15557763141</v>
      </c>
      <c r="B11" s="4" t="s">
        <v>24</v>
      </c>
      <c r="C11" s="4" t="s">
        <v>25</v>
      </c>
      <c r="D11" s="4" t="s">
        <v>53</v>
      </c>
      <c r="E11" s="4" t="s">
        <v>54</v>
      </c>
      <c r="F11" s="5">
        <v>44364</v>
      </c>
      <c r="G11" s="5">
        <v>44365</v>
      </c>
      <c r="H11" s="4">
        <v>1</v>
      </c>
      <c r="I11" s="4">
        <v>1</v>
      </c>
      <c r="J11" s="4">
        <v>1</v>
      </c>
      <c r="K11" s="4" t="s">
        <v>28</v>
      </c>
      <c r="L11" s="4">
        <v>243.23</v>
      </c>
      <c r="M11" s="4">
        <v>243.23</v>
      </c>
      <c r="N11" s="4" t="s">
        <v>55</v>
      </c>
      <c r="O11" s="4" t="s">
        <v>30</v>
      </c>
      <c r="P11" s="4" t="s">
        <v>31</v>
      </c>
      <c r="Q11" s="4">
        <v>0</v>
      </c>
      <c r="R11" s="7">
        <v>44364</v>
      </c>
      <c r="S11" s="5">
        <v>44380</v>
      </c>
      <c r="T11" s="4" t="s">
        <v>32</v>
      </c>
      <c r="U11" s="4">
        <v>243.23</v>
      </c>
      <c r="V11" s="4">
        <v>0</v>
      </c>
      <c r="W11" s="4">
        <v>0</v>
      </c>
      <c r="X11" s="4">
        <v>2160026</v>
      </c>
    </row>
    <row r="12" s="4" customFormat="1" spans="1:24">
      <c r="A12" s="4">
        <v>15557763141</v>
      </c>
      <c r="B12" s="4" t="s">
        <v>24</v>
      </c>
      <c r="C12" s="4" t="s">
        <v>40</v>
      </c>
      <c r="D12" s="4" t="s">
        <v>53</v>
      </c>
      <c r="E12" s="4" t="s">
        <v>54</v>
      </c>
      <c r="F12" s="5">
        <v>44364</v>
      </c>
      <c r="G12" s="5">
        <v>44365</v>
      </c>
      <c r="H12" s="4">
        <v>1</v>
      </c>
      <c r="I12" s="4">
        <v>1</v>
      </c>
      <c r="J12" s="4">
        <v>1</v>
      </c>
      <c r="K12" s="4" t="s">
        <v>28</v>
      </c>
      <c r="L12" s="4">
        <v>-243.23</v>
      </c>
      <c r="M12" s="4">
        <v>-243.23</v>
      </c>
      <c r="N12" s="4" t="s">
        <v>55</v>
      </c>
      <c r="O12" s="4" t="s">
        <v>30</v>
      </c>
      <c r="P12" s="4" t="s">
        <v>31</v>
      </c>
      <c r="Q12" s="4">
        <v>0</v>
      </c>
      <c r="R12" s="7">
        <v>44364</v>
      </c>
      <c r="S12" s="5">
        <v>44380</v>
      </c>
      <c r="T12" s="4" t="s">
        <v>32</v>
      </c>
      <c r="U12" s="4">
        <v>-243.23</v>
      </c>
      <c r="V12" s="4">
        <v>0</v>
      </c>
      <c r="W12" s="4">
        <v>0</v>
      </c>
      <c r="X12" s="4">
        <v>2160026</v>
      </c>
    </row>
    <row r="13" s="4" customFormat="1" spans="1:24">
      <c r="A13" s="4">
        <v>15557841248</v>
      </c>
      <c r="B13" s="4" t="s">
        <v>24</v>
      </c>
      <c r="C13" s="4" t="s">
        <v>25</v>
      </c>
      <c r="D13" s="4" t="s">
        <v>56</v>
      </c>
      <c r="E13" s="4" t="s">
        <v>57</v>
      </c>
      <c r="F13" s="5">
        <v>44364</v>
      </c>
      <c r="G13" s="5">
        <v>44365</v>
      </c>
      <c r="H13" s="4">
        <v>1</v>
      </c>
      <c r="I13" s="4">
        <v>1</v>
      </c>
      <c r="J13" s="4">
        <v>1</v>
      </c>
      <c r="K13" s="4" t="s">
        <v>28</v>
      </c>
      <c r="L13" s="4">
        <v>95</v>
      </c>
      <c r="M13" s="4">
        <v>95</v>
      </c>
      <c r="N13" s="4" t="s">
        <v>58</v>
      </c>
      <c r="O13" s="4" t="s">
        <v>30</v>
      </c>
      <c r="P13" s="4" t="s">
        <v>31</v>
      </c>
      <c r="Q13" s="4">
        <v>0</v>
      </c>
      <c r="R13" s="7">
        <v>44364</v>
      </c>
      <c r="S13" s="5">
        <v>44380</v>
      </c>
      <c r="T13" s="4" t="s">
        <v>32</v>
      </c>
      <c r="U13" s="4">
        <v>95</v>
      </c>
      <c r="V13" s="4">
        <v>0</v>
      </c>
      <c r="W13" s="4">
        <v>0</v>
      </c>
      <c r="X13" s="4">
        <v>2160046</v>
      </c>
    </row>
    <row r="14" s="4" customFormat="1" spans="1:24">
      <c r="A14" s="4">
        <v>15557903603</v>
      </c>
      <c r="B14" s="4" t="s">
        <v>24</v>
      </c>
      <c r="C14" s="4" t="s">
        <v>25</v>
      </c>
      <c r="D14" s="4" t="s">
        <v>59</v>
      </c>
      <c r="E14" s="4" t="s">
        <v>60</v>
      </c>
      <c r="F14" s="5">
        <v>44364</v>
      </c>
      <c r="G14" s="5">
        <v>44365</v>
      </c>
      <c r="H14" s="4">
        <v>1</v>
      </c>
      <c r="I14" s="4">
        <v>1</v>
      </c>
      <c r="J14" s="4">
        <v>1</v>
      </c>
      <c r="K14" s="4" t="s">
        <v>28</v>
      </c>
      <c r="L14" s="4">
        <v>240</v>
      </c>
      <c r="M14" s="4">
        <v>240</v>
      </c>
      <c r="N14" s="4" t="s">
        <v>61</v>
      </c>
      <c r="O14" s="4" t="s">
        <v>30</v>
      </c>
      <c r="P14" s="4" t="s">
        <v>31</v>
      </c>
      <c r="Q14" s="4">
        <v>0</v>
      </c>
      <c r="R14" s="7">
        <v>44364</v>
      </c>
      <c r="S14" s="5">
        <v>44380</v>
      </c>
      <c r="T14" s="4" t="s">
        <v>32</v>
      </c>
      <c r="U14" s="4">
        <v>240</v>
      </c>
      <c r="V14" s="4">
        <v>0</v>
      </c>
      <c r="W14" s="4">
        <v>0</v>
      </c>
      <c r="X14" s="4">
        <v>2160062</v>
      </c>
    </row>
    <row r="15" s="4" customFormat="1" spans="1:24">
      <c r="A15" s="4">
        <v>15558672705</v>
      </c>
      <c r="B15" s="4" t="s">
        <v>24</v>
      </c>
      <c r="C15" s="4" t="s">
        <v>25</v>
      </c>
      <c r="D15" s="4" t="s">
        <v>59</v>
      </c>
      <c r="E15" s="4" t="s">
        <v>60</v>
      </c>
      <c r="F15" s="5">
        <v>44364</v>
      </c>
      <c r="G15" s="5">
        <v>44365</v>
      </c>
      <c r="H15" s="4">
        <v>1</v>
      </c>
      <c r="I15" s="4">
        <v>1</v>
      </c>
      <c r="J15" s="4">
        <v>1</v>
      </c>
      <c r="K15" s="4" t="s">
        <v>28</v>
      </c>
      <c r="L15" s="4">
        <v>240</v>
      </c>
      <c r="M15" s="4">
        <v>240</v>
      </c>
      <c r="N15" s="4" t="s">
        <v>62</v>
      </c>
      <c r="O15" s="4" t="s">
        <v>30</v>
      </c>
      <c r="P15" s="4" t="s">
        <v>31</v>
      </c>
      <c r="Q15" s="4">
        <v>0</v>
      </c>
      <c r="R15" s="7">
        <v>44364</v>
      </c>
      <c r="S15" s="5">
        <v>44380</v>
      </c>
      <c r="T15" s="4" t="s">
        <v>32</v>
      </c>
      <c r="U15" s="4">
        <v>240</v>
      </c>
      <c r="V15" s="4">
        <v>0</v>
      </c>
      <c r="W15" s="4">
        <v>0</v>
      </c>
      <c r="X15" s="4">
        <v>2160269</v>
      </c>
    </row>
    <row r="16" s="4" customFormat="1" spans="1:24">
      <c r="A16" s="4">
        <v>15561973731</v>
      </c>
      <c r="B16" s="4" t="s">
        <v>24</v>
      </c>
      <c r="C16" s="4" t="s">
        <v>25</v>
      </c>
      <c r="D16" s="4" t="s">
        <v>59</v>
      </c>
      <c r="E16" s="4" t="s">
        <v>63</v>
      </c>
      <c r="F16" s="5">
        <v>44364</v>
      </c>
      <c r="G16" s="5">
        <v>44365</v>
      </c>
      <c r="H16" s="4">
        <v>1</v>
      </c>
      <c r="I16" s="4">
        <v>1</v>
      </c>
      <c r="J16" s="4">
        <v>1</v>
      </c>
      <c r="K16" s="4" t="s">
        <v>28</v>
      </c>
      <c r="L16" s="4">
        <v>300</v>
      </c>
      <c r="M16" s="4">
        <v>300</v>
      </c>
      <c r="N16" s="4" t="s">
        <v>64</v>
      </c>
      <c r="O16" s="4" t="s">
        <v>30</v>
      </c>
      <c r="P16" s="4" t="s">
        <v>31</v>
      </c>
      <c r="Q16" s="4">
        <v>0</v>
      </c>
      <c r="R16" s="7">
        <v>44364</v>
      </c>
      <c r="S16" s="5">
        <v>44380</v>
      </c>
      <c r="T16" s="4" t="s">
        <v>32</v>
      </c>
      <c r="U16" s="4">
        <v>300</v>
      </c>
      <c r="V16" s="4">
        <v>0</v>
      </c>
      <c r="W16" s="4">
        <v>0</v>
      </c>
      <c r="X16" s="4">
        <v>2160327</v>
      </c>
    </row>
    <row r="17" s="4" customFormat="1" spans="1:24">
      <c r="A17" s="4">
        <v>15562040942</v>
      </c>
      <c r="B17" s="4" t="s">
        <v>24</v>
      </c>
      <c r="C17" s="4" t="s">
        <v>25</v>
      </c>
      <c r="D17" s="4" t="s">
        <v>59</v>
      </c>
      <c r="E17" s="4" t="s">
        <v>65</v>
      </c>
      <c r="F17" s="5">
        <v>44364</v>
      </c>
      <c r="G17" s="5">
        <v>44365</v>
      </c>
      <c r="H17" s="4">
        <v>1</v>
      </c>
      <c r="I17" s="4">
        <v>1</v>
      </c>
      <c r="J17" s="4">
        <v>1</v>
      </c>
      <c r="K17" s="4" t="s">
        <v>28</v>
      </c>
      <c r="L17" s="4">
        <v>250</v>
      </c>
      <c r="M17" s="4">
        <v>250</v>
      </c>
      <c r="N17" s="4" t="s">
        <v>66</v>
      </c>
      <c r="O17" s="4" t="s">
        <v>30</v>
      </c>
      <c r="P17" s="4" t="s">
        <v>31</v>
      </c>
      <c r="Q17" s="4">
        <v>0</v>
      </c>
      <c r="R17" s="7">
        <v>44364</v>
      </c>
      <c r="S17" s="5">
        <v>44380</v>
      </c>
      <c r="T17" s="4" t="s">
        <v>32</v>
      </c>
      <c r="U17" s="4">
        <v>250</v>
      </c>
      <c r="V17" s="4">
        <v>0</v>
      </c>
      <c r="W17" s="4">
        <v>0</v>
      </c>
      <c r="X17" s="4">
        <v>2160335</v>
      </c>
    </row>
    <row r="18" s="4" customFormat="1" spans="1:24">
      <c r="A18" s="4">
        <v>15562092894</v>
      </c>
      <c r="B18" s="4" t="s">
        <v>24</v>
      </c>
      <c r="C18" s="4" t="s">
        <v>25</v>
      </c>
      <c r="D18" s="4" t="s">
        <v>59</v>
      </c>
      <c r="E18" s="4" t="s">
        <v>65</v>
      </c>
      <c r="F18" s="5">
        <v>44364</v>
      </c>
      <c r="G18" s="5">
        <v>44365</v>
      </c>
      <c r="H18" s="4">
        <v>1</v>
      </c>
      <c r="I18" s="4">
        <v>1</v>
      </c>
      <c r="J18" s="4">
        <v>1</v>
      </c>
      <c r="K18" s="4" t="s">
        <v>28</v>
      </c>
      <c r="L18" s="4">
        <v>250</v>
      </c>
      <c r="M18" s="4">
        <v>250</v>
      </c>
      <c r="N18" s="4" t="s">
        <v>67</v>
      </c>
      <c r="O18" s="4" t="s">
        <v>30</v>
      </c>
      <c r="P18" s="4" t="s">
        <v>31</v>
      </c>
      <c r="Q18" s="4">
        <v>0</v>
      </c>
      <c r="R18" s="7">
        <v>44364</v>
      </c>
      <c r="S18" s="5">
        <v>44380</v>
      </c>
      <c r="T18" s="4" t="s">
        <v>32</v>
      </c>
      <c r="U18" s="4">
        <v>250</v>
      </c>
      <c r="V18" s="4">
        <v>0</v>
      </c>
      <c r="W18" s="4">
        <v>0</v>
      </c>
      <c r="X18" s="4">
        <v>2160342</v>
      </c>
    </row>
    <row r="19" s="4" customFormat="1" spans="1:24">
      <c r="A19" s="4">
        <v>15562875839</v>
      </c>
      <c r="B19" s="4" t="s">
        <v>24</v>
      </c>
      <c r="C19" s="4" t="s">
        <v>25</v>
      </c>
      <c r="D19" s="4" t="s">
        <v>68</v>
      </c>
      <c r="E19" s="4" t="s">
        <v>69</v>
      </c>
      <c r="F19" s="5">
        <v>44364</v>
      </c>
      <c r="G19" s="5">
        <v>44365</v>
      </c>
      <c r="H19" s="4">
        <v>1</v>
      </c>
      <c r="I19" s="4">
        <v>1</v>
      </c>
      <c r="J19" s="4">
        <v>1</v>
      </c>
      <c r="K19" s="4" t="s">
        <v>28</v>
      </c>
      <c r="L19" s="4">
        <v>418</v>
      </c>
      <c r="M19" s="4">
        <v>418</v>
      </c>
      <c r="N19" s="4" t="s">
        <v>70</v>
      </c>
      <c r="O19" s="4" t="s">
        <v>30</v>
      </c>
      <c r="P19" s="4" t="s">
        <v>31</v>
      </c>
      <c r="Q19" s="4">
        <v>0</v>
      </c>
      <c r="R19" s="7">
        <v>44364</v>
      </c>
      <c r="S19" s="5">
        <v>44380</v>
      </c>
      <c r="T19" s="4" t="s">
        <v>32</v>
      </c>
      <c r="U19" s="4">
        <v>418</v>
      </c>
      <c r="V19" s="4">
        <v>0</v>
      </c>
      <c r="W19" s="4">
        <v>0</v>
      </c>
      <c r="X19" s="4">
        <v>2160416</v>
      </c>
    </row>
    <row r="20" s="4" customFormat="1" spans="1:24">
      <c r="A20" s="4">
        <v>15562875839</v>
      </c>
      <c r="B20" s="4" t="s">
        <v>24</v>
      </c>
      <c r="C20" s="4" t="s">
        <v>40</v>
      </c>
      <c r="D20" s="4" t="s">
        <v>68</v>
      </c>
      <c r="E20" s="4" t="s">
        <v>69</v>
      </c>
      <c r="F20" s="5">
        <v>44364</v>
      </c>
      <c r="G20" s="5">
        <v>44365</v>
      </c>
      <c r="H20" s="4">
        <v>1</v>
      </c>
      <c r="I20" s="4">
        <v>1</v>
      </c>
      <c r="J20" s="4">
        <v>1</v>
      </c>
      <c r="K20" s="4" t="s">
        <v>28</v>
      </c>
      <c r="L20" s="4">
        <v>-418</v>
      </c>
      <c r="M20" s="4">
        <v>-418</v>
      </c>
      <c r="N20" s="4" t="s">
        <v>70</v>
      </c>
      <c r="O20" s="4" t="s">
        <v>30</v>
      </c>
      <c r="P20" s="4" t="s">
        <v>31</v>
      </c>
      <c r="Q20" s="4">
        <v>0</v>
      </c>
      <c r="R20" s="7">
        <v>44364</v>
      </c>
      <c r="S20" s="5">
        <v>44380</v>
      </c>
      <c r="T20" s="4" t="s">
        <v>32</v>
      </c>
      <c r="U20" s="4">
        <v>-418</v>
      </c>
      <c r="V20" s="4">
        <v>0</v>
      </c>
      <c r="W20" s="4">
        <v>0</v>
      </c>
      <c r="X20" s="4">
        <v>2160416</v>
      </c>
    </row>
    <row r="21" s="4" customFormat="1" spans="1:24">
      <c r="A21" s="4">
        <v>15564155026</v>
      </c>
      <c r="B21" s="4" t="s">
        <v>24</v>
      </c>
      <c r="C21" s="4" t="s">
        <v>25</v>
      </c>
      <c r="D21" s="4" t="s">
        <v>71</v>
      </c>
      <c r="E21" s="4" t="s">
        <v>72</v>
      </c>
      <c r="F21" s="5">
        <v>44364</v>
      </c>
      <c r="G21" s="5">
        <v>44365</v>
      </c>
      <c r="H21" s="4">
        <v>1</v>
      </c>
      <c r="I21" s="4">
        <v>1</v>
      </c>
      <c r="J21" s="4">
        <v>1</v>
      </c>
      <c r="K21" s="4" t="s">
        <v>28</v>
      </c>
      <c r="L21" s="4">
        <v>536.76</v>
      </c>
      <c r="M21" s="4">
        <v>536.76</v>
      </c>
      <c r="N21" s="4" t="s">
        <v>73</v>
      </c>
      <c r="O21" s="4" t="s">
        <v>30</v>
      </c>
      <c r="P21" s="4" t="s">
        <v>31</v>
      </c>
      <c r="Q21" s="4">
        <v>0</v>
      </c>
      <c r="R21" s="7">
        <v>44364</v>
      </c>
      <c r="S21" s="5">
        <v>44380</v>
      </c>
      <c r="T21" s="4" t="s">
        <v>32</v>
      </c>
      <c r="U21" s="4">
        <v>536.76</v>
      </c>
      <c r="V21" s="4">
        <v>0</v>
      </c>
      <c r="W21" s="4">
        <v>0</v>
      </c>
      <c r="X21" s="4">
        <v>2160664</v>
      </c>
    </row>
    <row r="22" s="4" customFormat="1" spans="1:23">
      <c r="A22" s="4">
        <v>15564159525</v>
      </c>
      <c r="B22" s="4" t="s">
        <v>24</v>
      </c>
      <c r="C22" s="4" t="s">
        <v>25</v>
      </c>
      <c r="D22" s="4" t="s">
        <v>74</v>
      </c>
      <c r="E22" s="4" t="s">
        <v>75</v>
      </c>
      <c r="F22" s="5">
        <v>44364</v>
      </c>
      <c r="G22" s="5">
        <v>44365</v>
      </c>
      <c r="H22" s="4">
        <v>1</v>
      </c>
      <c r="I22" s="4">
        <v>1</v>
      </c>
      <c r="J22" s="4">
        <v>1</v>
      </c>
      <c r="K22" s="4" t="s">
        <v>28</v>
      </c>
      <c r="L22" s="4">
        <v>135.51</v>
      </c>
      <c r="M22" s="4">
        <v>135.51</v>
      </c>
      <c r="N22" s="4" t="s">
        <v>76</v>
      </c>
      <c r="O22" s="4" t="s">
        <v>30</v>
      </c>
      <c r="P22" s="4" t="s">
        <v>31</v>
      </c>
      <c r="Q22" s="4">
        <v>0</v>
      </c>
      <c r="R22" s="7">
        <v>44364</v>
      </c>
      <c r="S22" s="5">
        <v>44380</v>
      </c>
      <c r="T22" s="4" t="s">
        <v>32</v>
      </c>
      <c r="U22" s="4">
        <v>135.51</v>
      </c>
      <c r="V22" s="4">
        <v>0</v>
      </c>
      <c r="W2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0"/>
  <sheetViews>
    <sheetView tabSelected="1" workbookViewId="0">
      <selection activeCell="E31" sqref="E31"/>
    </sheetView>
  </sheetViews>
  <sheetFormatPr defaultColWidth="9" defaultRowHeight="13.5"/>
  <cols>
    <col min="1" max="1" width="12.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77</v>
      </c>
    </row>
    <row r="2" s="4" customFormat="1" spans="1:10">
      <c r="A2" s="4">
        <v>15547572926</v>
      </c>
      <c r="B2" s="5">
        <v>44362</v>
      </c>
      <c r="C2" s="5">
        <v>44365</v>
      </c>
      <c r="D2" s="4">
        <v>1824.86</v>
      </c>
      <c r="E2" s="4">
        <v>598.57</v>
      </c>
      <c r="F2" s="4" t="str">
        <f>VLOOKUP(A2,HOP!A:C,3,0)</f>
        <v>2153962</v>
      </c>
      <c r="G2" s="4">
        <f>D2-E2</f>
        <v>1226.29</v>
      </c>
      <c r="H2" s="4" t="str">
        <f>$H$1&amp;F2</f>
        <v>，2153962</v>
      </c>
      <c r="I2" s="4" t="str">
        <f>VLOOKUP(A2,HOP!A:T,20,0)</f>
        <v>直连</v>
      </c>
      <c r="J2" s="4" t="s">
        <v>78</v>
      </c>
    </row>
    <row r="3" s="4" customFormat="1" spans="1:9">
      <c r="A3" s="4">
        <v>15547664808</v>
      </c>
      <c r="B3" s="5">
        <v>44362</v>
      </c>
      <c r="C3" s="5">
        <v>44365</v>
      </c>
      <c r="D3" s="4">
        <v>1824.86</v>
      </c>
      <c r="E3" s="4" t="str">
        <f>VLOOKUP(A3,HOP!A:L,12,0)</f>
        <v>1824.86</v>
      </c>
      <c r="F3" s="4" t="str">
        <f>VLOOKUP(A3,HOP!A:C,3,0)</f>
        <v>2154043</v>
      </c>
      <c r="G3" s="4">
        <f>D3-E3</f>
        <v>0</v>
      </c>
      <c r="H3" s="4" t="str">
        <f>$H$1&amp;F3</f>
        <v>，2154043</v>
      </c>
      <c r="I3" s="4" t="str">
        <f>VLOOKUP(A3,HOP!A:T,20,0)</f>
        <v>直连</v>
      </c>
    </row>
    <row r="4" s="4" customFormat="1" spans="1:9">
      <c r="A4" s="4">
        <v>15548897522</v>
      </c>
      <c r="B4" s="5">
        <v>44362</v>
      </c>
      <c r="C4" s="5">
        <v>44365</v>
      </c>
      <c r="D4" s="4">
        <v>649.42</v>
      </c>
      <c r="E4" s="4" t="str">
        <f>VLOOKUP(A4,HOP!A:L,12,0)</f>
        <v>649.41</v>
      </c>
      <c r="F4" s="4" t="str">
        <f>VLOOKUP(A4,HOP!A:C,3,0)</f>
        <v>2155202</v>
      </c>
      <c r="G4" s="4">
        <f>D4-E4</f>
        <v>0.00999999999999091</v>
      </c>
      <c r="H4" s="4" t="str">
        <f>$H$1&amp;F4</f>
        <v>，2155202</v>
      </c>
      <c r="I4" s="4" t="str">
        <f>VLOOKUP(A4,HOP!A:T,20,0)</f>
        <v>直连</v>
      </c>
    </row>
    <row r="5" s="4" customFormat="1" hidden="1" spans="1:9">
      <c r="A5" s="4">
        <v>15552956153</v>
      </c>
      <c r="B5" s="5">
        <v>44364</v>
      </c>
      <c r="C5" s="5">
        <v>44365</v>
      </c>
      <c r="D5" s="4">
        <v>0</v>
      </c>
      <c r="E5" s="4" t="str">
        <f>VLOOKUP(A5,HOP!A:L,12,0)</f>
        <v>0.00</v>
      </c>
      <c r="F5" s="4" t="str">
        <f>VLOOKUP(A5,HOP!A:C,3,0)</f>
        <v>2158900</v>
      </c>
      <c r="G5" s="4">
        <f>D5-E5</f>
        <v>0</v>
      </c>
      <c r="H5" s="4" t="str">
        <f>$H$1&amp;F5</f>
        <v>，2158900</v>
      </c>
      <c r="I5" s="4" t="str">
        <f>VLOOKUP(A5,HOP!A:T,20,0)</f>
        <v>直连</v>
      </c>
    </row>
    <row r="6" s="4" customFormat="1" spans="1:9">
      <c r="A6" s="4">
        <v>15552981597</v>
      </c>
      <c r="B6" s="5">
        <v>44364</v>
      </c>
      <c r="C6" s="5">
        <v>44365</v>
      </c>
      <c r="D6" s="4">
        <v>220</v>
      </c>
      <c r="E6" s="4" t="str">
        <f>VLOOKUP(A6,HOP!A:L,12,0)</f>
        <v>220.00</v>
      </c>
      <c r="F6" s="4" t="str">
        <f>VLOOKUP(A6,HOP!A:C,3,0)</f>
        <v>2158930</v>
      </c>
      <c r="G6" s="4">
        <f>D6-E6</f>
        <v>0</v>
      </c>
      <c r="H6" s="4" t="str">
        <f>$H$1&amp;F6</f>
        <v>，2158930</v>
      </c>
      <c r="I6" s="4" t="str">
        <f>VLOOKUP(A6,HOP!A:T,20,0)</f>
        <v>直采</v>
      </c>
    </row>
    <row r="7" s="4" customFormat="1" spans="1:9">
      <c r="A7" s="4">
        <v>15554305396</v>
      </c>
      <c r="B7" s="5">
        <v>44363</v>
      </c>
      <c r="C7" s="5">
        <v>44365</v>
      </c>
      <c r="D7" s="4">
        <v>697.36</v>
      </c>
      <c r="E7" s="4" t="str">
        <f>VLOOKUP(A7,HOP!A:L,12,0)</f>
        <v>697.36</v>
      </c>
      <c r="F7" s="4" t="str">
        <f>VLOOKUP(A7,HOP!A:C,3,0)</f>
        <v>2159107</v>
      </c>
      <c r="G7" s="4">
        <f>D7-E7</f>
        <v>0</v>
      </c>
      <c r="H7" s="4" t="str">
        <f>$H$1&amp;F7</f>
        <v>，2159107</v>
      </c>
      <c r="I7" s="4" t="str">
        <f>VLOOKUP(A7,HOP!A:T,20,0)</f>
        <v>直连</v>
      </c>
    </row>
    <row r="8" s="4" customFormat="1" spans="1:9">
      <c r="A8" s="4">
        <v>15556122918</v>
      </c>
      <c r="B8" s="5">
        <v>44363</v>
      </c>
      <c r="C8" s="5">
        <v>44365</v>
      </c>
      <c r="D8" s="4">
        <v>343.6</v>
      </c>
      <c r="E8" s="4" t="str">
        <f>VLOOKUP(A8,HOP!A:L,12,0)</f>
        <v>343.60</v>
      </c>
      <c r="F8" s="4" t="str">
        <f>VLOOKUP(A8,HOP!A:C,3,0)</f>
        <v>2159605</v>
      </c>
      <c r="G8" s="4">
        <f>D8-E8</f>
        <v>0</v>
      </c>
      <c r="H8" s="4" t="str">
        <f>$H$1&amp;F8</f>
        <v>，2159605</v>
      </c>
      <c r="I8" s="4" t="str">
        <f>VLOOKUP(A8,HOP!A:T,20,0)</f>
        <v>直连</v>
      </c>
    </row>
    <row r="9" s="4" customFormat="1" spans="1:9">
      <c r="A9" s="4">
        <v>15557364880</v>
      </c>
      <c r="B9" s="5">
        <v>44364</v>
      </c>
      <c r="C9" s="5">
        <v>44365</v>
      </c>
      <c r="D9" s="4">
        <v>341.31</v>
      </c>
      <c r="E9" s="4" t="str">
        <f>VLOOKUP(A9,HOP!A:L,12,0)</f>
        <v>341.31</v>
      </c>
      <c r="F9" s="4" t="str">
        <f>VLOOKUP(A9,HOP!A:C,3,0)</f>
        <v>2159925</v>
      </c>
      <c r="G9" s="4">
        <f>D9-E9</f>
        <v>0</v>
      </c>
      <c r="H9" s="4" t="str">
        <f>$H$1&amp;F9</f>
        <v>，2159925</v>
      </c>
      <c r="I9" s="4" t="str">
        <f>VLOOKUP(A9,HOP!A:T,20,0)</f>
        <v>直连</v>
      </c>
    </row>
    <row r="10" s="4" customFormat="1" hidden="1" spans="1:9">
      <c r="A10" s="4">
        <v>15557763141</v>
      </c>
      <c r="B10" s="5">
        <v>44364</v>
      </c>
      <c r="C10" s="5">
        <v>44365</v>
      </c>
      <c r="D10" s="4">
        <v>0</v>
      </c>
      <c r="E10" s="4" t="str">
        <f>VLOOKUP(A10,HOP!A:L,12,0)</f>
        <v>0.00</v>
      </c>
      <c r="F10" s="4" t="str">
        <f>VLOOKUP(A10,HOP!A:C,3,0)</f>
        <v>2160026</v>
      </c>
      <c r="G10" s="4">
        <f>D10-E10</f>
        <v>0</v>
      </c>
      <c r="H10" s="4" t="str">
        <f>$H$1&amp;F10</f>
        <v>，2160026</v>
      </c>
      <c r="I10" s="4" t="str">
        <f>VLOOKUP(A10,HOP!A:T,20,0)</f>
        <v>直连</v>
      </c>
    </row>
    <row r="11" s="4" customFormat="1" spans="1:9">
      <c r="A11" s="4">
        <v>15557841248</v>
      </c>
      <c r="B11" s="5">
        <v>44364</v>
      </c>
      <c r="C11" s="5">
        <v>44365</v>
      </c>
      <c r="D11" s="4">
        <v>95</v>
      </c>
      <c r="E11" s="4" t="str">
        <f>VLOOKUP(A11,HOP!A:L,12,0)</f>
        <v>95.00</v>
      </c>
      <c r="F11" s="4" t="str">
        <f>VLOOKUP(A11,HOP!A:C,3,0)</f>
        <v>2160046</v>
      </c>
      <c r="G11" s="4">
        <f t="shared" ref="G11:G20" si="0">D11-E11</f>
        <v>0</v>
      </c>
      <c r="H11" s="4" t="str">
        <f t="shared" ref="H11:H20" si="1">$H$1&amp;F11</f>
        <v>，2160046</v>
      </c>
      <c r="I11" s="4" t="str">
        <f>VLOOKUP(A11,HOP!A:T,20,0)</f>
        <v>Saas酒店</v>
      </c>
    </row>
    <row r="12" s="4" customFormat="1" spans="1:9">
      <c r="A12" s="4">
        <v>15557903603</v>
      </c>
      <c r="B12" s="5">
        <v>44364</v>
      </c>
      <c r="C12" s="5">
        <v>44365</v>
      </c>
      <c r="D12" s="4">
        <v>240</v>
      </c>
      <c r="E12" s="4" t="str">
        <f>VLOOKUP(A12,HOP!A:L,12,0)</f>
        <v>240.00</v>
      </c>
      <c r="F12" s="4" t="str">
        <f>VLOOKUP(A12,HOP!A:C,3,0)</f>
        <v>2160062</v>
      </c>
      <c r="G12" s="4">
        <f t="shared" si="0"/>
        <v>0</v>
      </c>
      <c r="H12" s="4" t="str">
        <f t="shared" si="1"/>
        <v>，2160062</v>
      </c>
      <c r="I12" s="4" t="str">
        <f>VLOOKUP(A12,HOP!A:T,20,0)</f>
        <v>直采</v>
      </c>
    </row>
    <row r="13" s="4" customFormat="1" spans="1:9">
      <c r="A13" s="4">
        <v>15558672705</v>
      </c>
      <c r="B13" s="5">
        <v>44364</v>
      </c>
      <c r="C13" s="5">
        <v>44365</v>
      </c>
      <c r="D13" s="4">
        <v>240</v>
      </c>
      <c r="E13" s="4" t="str">
        <f>VLOOKUP(A13,HOP!A:L,12,0)</f>
        <v>240.00</v>
      </c>
      <c r="F13" s="4" t="str">
        <f>VLOOKUP(A13,HOP!A:C,3,0)</f>
        <v>2160269</v>
      </c>
      <c r="G13" s="4">
        <f t="shared" si="0"/>
        <v>0</v>
      </c>
      <c r="H13" s="4" t="str">
        <f t="shared" si="1"/>
        <v>，2160269</v>
      </c>
      <c r="I13" s="4" t="str">
        <f>VLOOKUP(A13,HOP!A:T,20,0)</f>
        <v>直采</v>
      </c>
    </row>
    <row r="14" s="4" customFormat="1" spans="1:9">
      <c r="A14" s="4">
        <v>15561973731</v>
      </c>
      <c r="B14" s="5">
        <v>44364</v>
      </c>
      <c r="C14" s="5">
        <v>44365</v>
      </c>
      <c r="D14" s="4">
        <v>300</v>
      </c>
      <c r="E14" s="4" t="str">
        <f>VLOOKUP(A14,HOP!A:L,12,0)</f>
        <v>300.00</v>
      </c>
      <c r="F14" s="4" t="str">
        <f>VLOOKUP(A14,HOP!A:C,3,0)</f>
        <v>2160327</v>
      </c>
      <c r="G14" s="4">
        <f t="shared" si="0"/>
        <v>0</v>
      </c>
      <c r="H14" s="4" t="str">
        <f t="shared" si="1"/>
        <v>，2160327</v>
      </c>
      <c r="I14" s="4" t="str">
        <f>VLOOKUP(A14,HOP!A:T,20,0)</f>
        <v>直采</v>
      </c>
    </row>
    <row r="15" s="4" customFormat="1" spans="1:9">
      <c r="A15" s="4">
        <v>15562040942</v>
      </c>
      <c r="B15" s="5">
        <v>44364</v>
      </c>
      <c r="C15" s="5">
        <v>44365</v>
      </c>
      <c r="D15" s="4">
        <v>250</v>
      </c>
      <c r="E15" s="4" t="str">
        <f>VLOOKUP(A15,HOP!A:L,12,0)</f>
        <v>250.00</v>
      </c>
      <c r="F15" s="4" t="str">
        <f>VLOOKUP(A15,HOP!A:C,3,0)</f>
        <v>2160335</v>
      </c>
      <c r="G15" s="4">
        <f t="shared" si="0"/>
        <v>0</v>
      </c>
      <c r="H15" s="4" t="str">
        <f t="shared" si="1"/>
        <v>，2160335</v>
      </c>
      <c r="I15" s="4" t="str">
        <f>VLOOKUP(A15,HOP!A:T,20,0)</f>
        <v>直采</v>
      </c>
    </row>
    <row r="16" s="4" customFormat="1" spans="1:9">
      <c r="A16" s="4">
        <v>15562092894</v>
      </c>
      <c r="B16" s="5">
        <v>44364</v>
      </c>
      <c r="C16" s="5">
        <v>44365</v>
      </c>
      <c r="D16" s="4">
        <v>250</v>
      </c>
      <c r="E16" s="4" t="str">
        <f>VLOOKUP(A16,HOP!A:L,12,0)</f>
        <v>250.00</v>
      </c>
      <c r="F16" s="4" t="str">
        <f>VLOOKUP(A16,HOP!A:C,3,0)</f>
        <v>2160342</v>
      </c>
      <c r="G16" s="4">
        <f t="shared" si="0"/>
        <v>0</v>
      </c>
      <c r="H16" s="4" t="str">
        <f t="shared" si="1"/>
        <v>，2160342</v>
      </c>
      <c r="I16" s="4" t="str">
        <f>VLOOKUP(A16,HOP!A:T,20,0)</f>
        <v>直采</v>
      </c>
    </row>
    <row r="17" s="4" customFormat="1" hidden="1" spans="1:9">
      <c r="A17" s="4">
        <v>15562875839</v>
      </c>
      <c r="B17" s="5">
        <v>44364</v>
      </c>
      <c r="C17" s="5">
        <v>44365</v>
      </c>
      <c r="D17" s="4">
        <v>0</v>
      </c>
      <c r="E17" s="4" t="str">
        <f>VLOOKUP(A17,HOP!A:L,12,0)</f>
        <v>0.00</v>
      </c>
      <c r="F17" s="4" t="str">
        <f>VLOOKUP(A17,HOP!A:C,3,0)</f>
        <v>2160416</v>
      </c>
      <c r="G17" s="4">
        <f t="shared" si="0"/>
        <v>0</v>
      </c>
      <c r="H17" s="4" t="str">
        <f t="shared" si="1"/>
        <v>，2160416</v>
      </c>
      <c r="I17" s="4" t="str">
        <f>VLOOKUP(A17,HOP!A:T,20,0)</f>
        <v>直采</v>
      </c>
    </row>
    <row r="18" s="4" customFormat="1" spans="1:9">
      <c r="A18" s="4">
        <v>15564155026</v>
      </c>
      <c r="B18" s="5">
        <v>44364</v>
      </c>
      <c r="C18" s="5">
        <v>44365</v>
      </c>
      <c r="D18" s="4">
        <v>536.76</v>
      </c>
      <c r="E18" s="4" t="str">
        <f>VLOOKUP(A18,HOP!A:L,12,0)</f>
        <v>536.76</v>
      </c>
      <c r="F18" s="4" t="str">
        <f>VLOOKUP(A18,HOP!A:C,3,0)</f>
        <v>2160664</v>
      </c>
      <c r="G18" s="4">
        <f>D18-E18</f>
        <v>0</v>
      </c>
      <c r="H18" s="4" t="str">
        <f>$H$1&amp;F18</f>
        <v>，2160664</v>
      </c>
      <c r="I18" s="4" t="str">
        <f>VLOOKUP(A18,HOP!A:T,20,0)</f>
        <v>直连</v>
      </c>
    </row>
    <row r="19" s="4" customFormat="1" spans="1:9">
      <c r="A19" s="4">
        <v>15564159525</v>
      </c>
      <c r="B19" s="5">
        <v>44364</v>
      </c>
      <c r="C19" s="5">
        <v>44365</v>
      </c>
      <c r="D19" s="4">
        <v>135.51</v>
      </c>
      <c r="E19" s="4" t="str">
        <f>VLOOKUP(A19,HOP!A:L,12,0)</f>
        <v>135.51</v>
      </c>
      <c r="F19" s="4" t="str">
        <f>VLOOKUP(A19,HOP!A:C,3,0)</f>
        <v>2160665</v>
      </c>
      <c r="G19" s="4">
        <f>D19-E19</f>
        <v>0</v>
      </c>
      <c r="H19" s="4" t="str">
        <f>$H$1&amp;F19</f>
        <v>，2160665</v>
      </c>
      <c r="I19" s="4" t="str">
        <f>VLOOKUP(A19,HOP!A:T,20,0)</f>
        <v>直连</v>
      </c>
    </row>
    <row r="21" spans="4:4">
      <c r="D21" s="4">
        <f>SUM(D2:D20)</f>
        <v>7948.68</v>
      </c>
    </row>
    <row r="22" hidden="1" spans="4:4">
      <c r="D22" s="6" t="s">
        <v>79</v>
      </c>
    </row>
    <row r="26" spans="1:3">
      <c r="A26" s="4" t="s">
        <v>80</v>
      </c>
      <c r="C26" s="4">
        <v>1500</v>
      </c>
    </row>
    <row r="27" spans="1:3">
      <c r="A27" s="4" t="s">
        <v>81</v>
      </c>
      <c r="C27" s="4">
        <v>5127.39</v>
      </c>
    </row>
    <row r="28" spans="1:3">
      <c r="A28" s="4" t="s">
        <v>82</v>
      </c>
      <c r="C28" s="4">
        <v>95</v>
      </c>
    </row>
    <row r="29" spans="1:3">
      <c r="A29" s="4" t="s">
        <v>83</v>
      </c>
      <c r="C29" s="4">
        <v>1226.29</v>
      </c>
    </row>
    <row r="30" spans="1:3">
      <c r="A30" s="4" t="s">
        <v>84</v>
      </c>
      <c r="C30" s="4">
        <f>SUBTOTAL(9,C26:C29)</f>
        <v>7948.68</v>
      </c>
    </row>
  </sheetData>
  <autoFilter ref="A1:XFD22">
    <filterColumn colId="3">
      <filters blank="1">
        <filter val="220"/>
        <filter val="240"/>
        <filter val="250"/>
        <filter val="300"/>
        <filter val="135.51"/>
        <filter val="341.31"/>
        <filter val="649.42"/>
        <filter val="95"/>
        <filter val="343.6"/>
        <filter val="536.76"/>
        <filter val="697.36"/>
        <filter val="1824.86"/>
        <filter val="7948.6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85</v>
      </c>
      <c r="B1" s="2" t="s">
        <v>86</v>
      </c>
      <c r="C1" s="2" t="s">
        <v>87</v>
      </c>
      <c r="D1" s="2" t="s">
        <v>88</v>
      </c>
      <c r="E1" s="2" t="s">
        <v>13</v>
      </c>
      <c r="F1" s="2" t="s">
        <v>5</v>
      </c>
      <c r="G1" s="2" t="s">
        <v>6</v>
      </c>
      <c r="H1" s="2" t="s">
        <v>89</v>
      </c>
      <c r="I1" s="2" t="s">
        <v>90</v>
      </c>
      <c r="J1" s="2" t="s">
        <v>91</v>
      </c>
      <c r="K1" s="2" t="s">
        <v>92</v>
      </c>
      <c r="L1" s="2" t="s">
        <v>93</v>
      </c>
      <c r="M1" s="2" t="s">
        <v>94</v>
      </c>
      <c r="N1" s="2" t="s">
        <v>95</v>
      </c>
      <c r="O1" s="2" t="s">
        <v>96</v>
      </c>
      <c r="P1" s="2" t="s">
        <v>97</v>
      </c>
      <c r="Q1" s="2" t="s">
        <v>98</v>
      </c>
      <c r="R1" s="2" t="s">
        <v>99</v>
      </c>
      <c r="S1" s="2" t="s">
        <v>100</v>
      </c>
      <c r="T1" s="2" t="s">
        <v>101</v>
      </c>
    </row>
    <row r="2" s="1" customFormat="1" spans="1:20">
      <c r="A2" s="3">
        <v>15564159525</v>
      </c>
      <c r="B2" s="1" t="s">
        <v>102</v>
      </c>
      <c r="C2" s="1" t="s">
        <v>103</v>
      </c>
      <c r="D2" s="1" t="s">
        <v>104</v>
      </c>
      <c r="E2" s="1" t="s">
        <v>76</v>
      </c>
      <c r="F2" s="1" t="s">
        <v>102</v>
      </c>
      <c r="G2" s="1" t="s">
        <v>105</v>
      </c>
      <c r="H2" s="1" t="s">
        <v>106</v>
      </c>
      <c r="I2" s="1" t="s">
        <v>107</v>
      </c>
      <c r="J2" s="1" t="s">
        <v>108</v>
      </c>
      <c r="K2" s="1" t="s">
        <v>107</v>
      </c>
      <c r="L2" s="1" t="s">
        <v>107</v>
      </c>
      <c r="M2" s="1" t="s">
        <v>109</v>
      </c>
      <c r="N2" s="1" t="s">
        <v>109</v>
      </c>
      <c r="O2" s="1" t="s">
        <v>110</v>
      </c>
      <c r="P2" s="1" t="s">
        <v>111</v>
      </c>
      <c r="Q2" s="1" t="s">
        <v>112</v>
      </c>
      <c r="R2" s="1" t="s">
        <v>113</v>
      </c>
      <c r="S2" s="1" t="s">
        <v>114</v>
      </c>
      <c r="T2" s="1" t="s">
        <v>115</v>
      </c>
    </row>
    <row r="3" s="1" customFormat="1" spans="1:20">
      <c r="A3" s="3">
        <v>15564155026</v>
      </c>
      <c r="B3" s="1" t="s">
        <v>102</v>
      </c>
      <c r="C3" s="1" t="s">
        <v>116</v>
      </c>
      <c r="D3" s="1" t="s">
        <v>117</v>
      </c>
      <c r="E3" s="1" t="s">
        <v>73</v>
      </c>
      <c r="F3" s="1" t="s">
        <v>102</v>
      </c>
      <c r="G3" s="1" t="s">
        <v>105</v>
      </c>
      <c r="H3" s="1" t="s">
        <v>106</v>
      </c>
      <c r="I3" s="1" t="s">
        <v>118</v>
      </c>
      <c r="J3" s="1" t="s">
        <v>108</v>
      </c>
      <c r="K3" s="1" t="s">
        <v>118</v>
      </c>
      <c r="L3" s="1" t="s">
        <v>118</v>
      </c>
      <c r="M3" s="1" t="s">
        <v>109</v>
      </c>
      <c r="N3" s="1" t="s">
        <v>109</v>
      </c>
      <c r="O3" s="1" t="s">
        <v>110</v>
      </c>
      <c r="P3" s="1" t="s">
        <v>111</v>
      </c>
      <c r="Q3" s="1" t="s">
        <v>119</v>
      </c>
      <c r="R3" s="1" t="s">
        <v>113</v>
      </c>
      <c r="S3" s="1" t="s">
        <v>114</v>
      </c>
      <c r="T3" s="1" t="s">
        <v>115</v>
      </c>
    </row>
    <row r="4" s="1" customFormat="1" spans="1:20">
      <c r="A4" s="3">
        <v>15562875839</v>
      </c>
      <c r="B4" s="1" t="s">
        <v>102</v>
      </c>
      <c r="C4" s="1" t="s">
        <v>120</v>
      </c>
      <c r="D4" s="1" t="s">
        <v>121</v>
      </c>
      <c r="E4" s="1" t="s">
        <v>70</v>
      </c>
      <c r="F4" s="1" t="s">
        <v>102</v>
      </c>
      <c r="G4" s="1" t="s">
        <v>105</v>
      </c>
      <c r="H4" s="1" t="s">
        <v>106</v>
      </c>
      <c r="I4" s="1" t="s">
        <v>110</v>
      </c>
      <c r="J4" s="1" t="s">
        <v>108</v>
      </c>
      <c r="K4" s="1" t="s">
        <v>110</v>
      </c>
      <c r="L4" s="1" t="s">
        <v>110</v>
      </c>
      <c r="M4" s="1" t="s">
        <v>109</v>
      </c>
      <c r="N4" s="1" t="s">
        <v>109</v>
      </c>
      <c r="O4" s="1" t="s">
        <v>110</v>
      </c>
      <c r="P4" s="1" t="s">
        <v>111</v>
      </c>
      <c r="Q4" s="1" t="s">
        <v>122</v>
      </c>
      <c r="R4" s="1" t="s">
        <v>113</v>
      </c>
      <c r="S4" s="1" t="s">
        <v>114</v>
      </c>
      <c r="T4" s="1" t="s">
        <v>123</v>
      </c>
    </row>
    <row r="5" s="1" customFormat="1" spans="1:20">
      <c r="A5" s="3">
        <v>15562092894</v>
      </c>
      <c r="B5" s="1" t="s">
        <v>102</v>
      </c>
      <c r="C5" s="1" t="s">
        <v>124</v>
      </c>
      <c r="D5" s="1" t="s">
        <v>125</v>
      </c>
      <c r="E5" s="1" t="s">
        <v>67</v>
      </c>
      <c r="F5" s="1" t="s">
        <v>102</v>
      </c>
      <c r="G5" s="1" t="s">
        <v>105</v>
      </c>
      <c r="H5" s="1" t="s">
        <v>106</v>
      </c>
      <c r="I5" s="1" t="s">
        <v>126</v>
      </c>
      <c r="J5" s="1" t="s">
        <v>108</v>
      </c>
      <c r="K5" s="1" t="s">
        <v>126</v>
      </c>
      <c r="L5" s="1" t="s">
        <v>126</v>
      </c>
      <c r="M5" s="1" t="s">
        <v>109</v>
      </c>
      <c r="N5" s="1" t="s">
        <v>109</v>
      </c>
      <c r="O5" s="1" t="s">
        <v>110</v>
      </c>
      <c r="P5" s="1" t="s">
        <v>111</v>
      </c>
      <c r="Q5" s="1" t="s">
        <v>127</v>
      </c>
      <c r="R5" s="1" t="s">
        <v>113</v>
      </c>
      <c r="S5" s="1" t="s">
        <v>114</v>
      </c>
      <c r="T5" s="1" t="s">
        <v>123</v>
      </c>
    </row>
    <row r="6" s="1" customFormat="1" spans="1:20">
      <c r="A6" s="3">
        <v>15562040942</v>
      </c>
      <c r="B6" s="1" t="s">
        <v>102</v>
      </c>
      <c r="C6" s="1" t="s">
        <v>128</v>
      </c>
      <c r="D6" s="1" t="s">
        <v>125</v>
      </c>
      <c r="E6" s="1" t="s">
        <v>66</v>
      </c>
      <c r="F6" s="1" t="s">
        <v>102</v>
      </c>
      <c r="G6" s="1" t="s">
        <v>105</v>
      </c>
      <c r="H6" s="1" t="s">
        <v>106</v>
      </c>
      <c r="I6" s="1" t="s">
        <v>126</v>
      </c>
      <c r="J6" s="1" t="s">
        <v>108</v>
      </c>
      <c r="K6" s="1" t="s">
        <v>126</v>
      </c>
      <c r="L6" s="1" t="s">
        <v>126</v>
      </c>
      <c r="M6" s="1" t="s">
        <v>109</v>
      </c>
      <c r="N6" s="1" t="s">
        <v>109</v>
      </c>
      <c r="O6" s="1" t="s">
        <v>110</v>
      </c>
      <c r="P6" s="1" t="s">
        <v>111</v>
      </c>
      <c r="Q6" s="1" t="s">
        <v>129</v>
      </c>
      <c r="R6" s="1" t="s">
        <v>113</v>
      </c>
      <c r="S6" s="1" t="s">
        <v>114</v>
      </c>
      <c r="T6" s="1" t="s">
        <v>123</v>
      </c>
    </row>
    <row r="7" s="1" customFormat="1" spans="1:20">
      <c r="A7" s="3">
        <v>15561973731</v>
      </c>
      <c r="B7" s="1" t="s">
        <v>102</v>
      </c>
      <c r="C7" s="1" t="s">
        <v>130</v>
      </c>
      <c r="D7" s="1" t="s">
        <v>125</v>
      </c>
      <c r="E7" s="1" t="s">
        <v>64</v>
      </c>
      <c r="F7" s="1" t="s">
        <v>102</v>
      </c>
      <c r="G7" s="1" t="s">
        <v>105</v>
      </c>
      <c r="H7" s="1" t="s">
        <v>106</v>
      </c>
      <c r="I7" s="1" t="s">
        <v>131</v>
      </c>
      <c r="J7" s="1" t="s">
        <v>108</v>
      </c>
      <c r="K7" s="1" t="s">
        <v>131</v>
      </c>
      <c r="L7" s="1" t="s">
        <v>131</v>
      </c>
      <c r="M7" s="1" t="s">
        <v>109</v>
      </c>
      <c r="N7" s="1" t="s">
        <v>109</v>
      </c>
      <c r="O7" s="1" t="s">
        <v>110</v>
      </c>
      <c r="P7" s="1" t="s">
        <v>111</v>
      </c>
      <c r="Q7" s="1" t="s">
        <v>132</v>
      </c>
      <c r="R7" s="1" t="s">
        <v>113</v>
      </c>
      <c r="S7" s="1" t="s">
        <v>114</v>
      </c>
      <c r="T7" s="1" t="s">
        <v>123</v>
      </c>
    </row>
    <row r="8" s="1" customFormat="1" spans="1:20">
      <c r="A8" s="3">
        <v>15558672705</v>
      </c>
      <c r="B8" s="1" t="s">
        <v>102</v>
      </c>
      <c r="C8" s="1" t="s">
        <v>133</v>
      </c>
      <c r="D8" s="1" t="s">
        <v>125</v>
      </c>
      <c r="E8" s="1" t="s">
        <v>62</v>
      </c>
      <c r="F8" s="1" t="s">
        <v>102</v>
      </c>
      <c r="G8" s="1" t="s">
        <v>105</v>
      </c>
      <c r="H8" s="1" t="s">
        <v>106</v>
      </c>
      <c r="I8" s="1" t="s">
        <v>134</v>
      </c>
      <c r="J8" s="1" t="s">
        <v>108</v>
      </c>
      <c r="K8" s="1" t="s">
        <v>134</v>
      </c>
      <c r="L8" s="1" t="s">
        <v>134</v>
      </c>
      <c r="M8" s="1" t="s">
        <v>109</v>
      </c>
      <c r="N8" s="1" t="s">
        <v>109</v>
      </c>
      <c r="O8" s="1" t="s">
        <v>110</v>
      </c>
      <c r="P8" s="1" t="s">
        <v>111</v>
      </c>
      <c r="Q8" s="1" t="s">
        <v>135</v>
      </c>
      <c r="R8" s="1" t="s">
        <v>113</v>
      </c>
      <c r="S8" s="1" t="s">
        <v>114</v>
      </c>
      <c r="T8" s="1" t="s">
        <v>123</v>
      </c>
    </row>
    <row r="9" s="1" customFormat="1" spans="1:20">
      <c r="A9" s="3">
        <v>15557903603</v>
      </c>
      <c r="B9" s="1" t="s">
        <v>102</v>
      </c>
      <c r="C9" s="1" t="s">
        <v>136</v>
      </c>
      <c r="D9" s="1" t="s">
        <v>125</v>
      </c>
      <c r="E9" s="1" t="s">
        <v>61</v>
      </c>
      <c r="F9" s="1" t="s">
        <v>102</v>
      </c>
      <c r="G9" s="1" t="s">
        <v>105</v>
      </c>
      <c r="H9" s="1" t="s">
        <v>106</v>
      </c>
      <c r="I9" s="1" t="s">
        <v>134</v>
      </c>
      <c r="J9" s="1" t="s">
        <v>108</v>
      </c>
      <c r="K9" s="1" t="s">
        <v>134</v>
      </c>
      <c r="L9" s="1" t="s">
        <v>134</v>
      </c>
      <c r="M9" s="1" t="s">
        <v>109</v>
      </c>
      <c r="N9" s="1" t="s">
        <v>109</v>
      </c>
      <c r="O9" s="1" t="s">
        <v>110</v>
      </c>
      <c r="P9" s="1" t="s">
        <v>111</v>
      </c>
      <c r="Q9" s="1" t="s">
        <v>137</v>
      </c>
      <c r="R9" s="1" t="s">
        <v>113</v>
      </c>
      <c r="S9" s="1" t="s">
        <v>114</v>
      </c>
      <c r="T9" s="1" t="s">
        <v>123</v>
      </c>
    </row>
    <row r="10" s="1" customFormat="1" spans="1:20">
      <c r="A10" s="3">
        <v>15557841248</v>
      </c>
      <c r="B10" s="1" t="s">
        <v>102</v>
      </c>
      <c r="C10" s="1" t="s">
        <v>138</v>
      </c>
      <c r="D10" s="1" t="s">
        <v>139</v>
      </c>
      <c r="E10" s="1" t="s">
        <v>58</v>
      </c>
      <c r="F10" s="1" t="s">
        <v>102</v>
      </c>
      <c r="G10" s="1" t="s">
        <v>105</v>
      </c>
      <c r="H10" s="1" t="s">
        <v>106</v>
      </c>
      <c r="I10" s="1" t="s">
        <v>140</v>
      </c>
      <c r="J10" s="1" t="s">
        <v>108</v>
      </c>
      <c r="K10" s="1" t="s">
        <v>140</v>
      </c>
      <c r="L10" s="1" t="s">
        <v>140</v>
      </c>
      <c r="M10" s="1" t="s">
        <v>109</v>
      </c>
      <c r="N10" s="1" t="s">
        <v>109</v>
      </c>
      <c r="O10" s="1" t="s">
        <v>110</v>
      </c>
      <c r="P10" s="1" t="s">
        <v>111</v>
      </c>
      <c r="Q10" s="1" t="s">
        <v>141</v>
      </c>
      <c r="R10" s="1" t="s">
        <v>113</v>
      </c>
      <c r="S10" s="1" t="s">
        <v>114</v>
      </c>
      <c r="T10" s="1" t="s">
        <v>142</v>
      </c>
    </row>
    <row r="11" s="1" customFormat="1" spans="1:20">
      <c r="A11" s="3">
        <v>15557763141</v>
      </c>
      <c r="B11" s="1" t="s">
        <v>102</v>
      </c>
      <c r="C11" s="1" t="s">
        <v>143</v>
      </c>
      <c r="D11" s="1" t="s">
        <v>144</v>
      </c>
      <c r="E11" s="1" t="s">
        <v>55</v>
      </c>
      <c r="F11" s="1" t="s">
        <v>102</v>
      </c>
      <c r="G11" s="1" t="s">
        <v>105</v>
      </c>
      <c r="H11" s="1" t="s">
        <v>106</v>
      </c>
      <c r="I11" s="1" t="s">
        <v>110</v>
      </c>
      <c r="J11" s="1" t="s">
        <v>108</v>
      </c>
      <c r="K11" s="1" t="s">
        <v>110</v>
      </c>
      <c r="L11" s="1" t="s">
        <v>110</v>
      </c>
      <c r="M11" s="1" t="s">
        <v>109</v>
      </c>
      <c r="N11" s="1" t="s">
        <v>109</v>
      </c>
      <c r="O11" s="1" t="s">
        <v>110</v>
      </c>
      <c r="P11" s="1" t="s">
        <v>111</v>
      </c>
      <c r="Q11" s="1" t="s">
        <v>145</v>
      </c>
      <c r="R11" s="1" t="s">
        <v>113</v>
      </c>
      <c r="S11" s="1" t="s">
        <v>114</v>
      </c>
      <c r="T11" s="1" t="s">
        <v>115</v>
      </c>
    </row>
    <row r="12" s="1" customFormat="1" spans="1:20">
      <c r="A12" s="3">
        <v>15557364880</v>
      </c>
      <c r="B12" s="1" t="s">
        <v>102</v>
      </c>
      <c r="C12" s="1" t="s">
        <v>146</v>
      </c>
      <c r="D12" s="1" t="s">
        <v>147</v>
      </c>
      <c r="E12" s="1" t="s">
        <v>52</v>
      </c>
      <c r="F12" s="1" t="s">
        <v>102</v>
      </c>
      <c r="G12" s="1" t="s">
        <v>105</v>
      </c>
      <c r="H12" s="1" t="s">
        <v>106</v>
      </c>
      <c r="I12" s="1" t="s">
        <v>148</v>
      </c>
      <c r="J12" s="1" t="s">
        <v>108</v>
      </c>
      <c r="K12" s="1" t="s">
        <v>148</v>
      </c>
      <c r="L12" s="1" t="s">
        <v>148</v>
      </c>
      <c r="M12" s="1" t="s">
        <v>109</v>
      </c>
      <c r="N12" s="1" t="s">
        <v>109</v>
      </c>
      <c r="O12" s="1" t="s">
        <v>110</v>
      </c>
      <c r="P12" s="1" t="s">
        <v>111</v>
      </c>
      <c r="Q12" s="1" t="s">
        <v>149</v>
      </c>
      <c r="R12" s="1" t="s">
        <v>113</v>
      </c>
      <c r="S12" s="1" t="s">
        <v>114</v>
      </c>
      <c r="T12" s="1" t="s">
        <v>115</v>
      </c>
    </row>
    <row r="13" s="1" customFormat="1" spans="1:20">
      <c r="A13" s="3">
        <v>15556122918</v>
      </c>
      <c r="B13" s="1" t="s">
        <v>150</v>
      </c>
      <c r="C13" s="1" t="s">
        <v>151</v>
      </c>
      <c r="D13" s="1" t="s">
        <v>152</v>
      </c>
      <c r="E13" s="1" t="s">
        <v>49</v>
      </c>
      <c r="F13" s="1" t="s">
        <v>150</v>
      </c>
      <c r="G13" s="1" t="s">
        <v>105</v>
      </c>
      <c r="H13" s="1" t="s">
        <v>106</v>
      </c>
      <c r="I13" s="1" t="s">
        <v>153</v>
      </c>
      <c r="J13" s="1" t="s">
        <v>108</v>
      </c>
      <c r="K13" s="1" t="s">
        <v>153</v>
      </c>
      <c r="L13" s="1" t="s">
        <v>153</v>
      </c>
      <c r="M13" s="1" t="s">
        <v>109</v>
      </c>
      <c r="N13" s="1" t="s">
        <v>109</v>
      </c>
      <c r="O13" s="1" t="s">
        <v>110</v>
      </c>
      <c r="P13" s="1" t="s">
        <v>111</v>
      </c>
      <c r="Q13" s="1" t="s">
        <v>154</v>
      </c>
      <c r="R13" s="1" t="s">
        <v>113</v>
      </c>
      <c r="S13" s="1" t="s">
        <v>114</v>
      </c>
      <c r="T13" s="1" t="s">
        <v>115</v>
      </c>
    </row>
    <row r="14" s="1" customFormat="1" spans="1:20">
      <c r="A14" s="3">
        <v>15554305396</v>
      </c>
      <c r="B14" s="1" t="s">
        <v>150</v>
      </c>
      <c r="C14" s="1" t="s">
        <v>155</v>
      </c>
      <c r="D14" s="1" t="s">
        <v>156</v>
      </c>
      <c r="E14" s="1" t="s">
        <v>46</v>
      </c>
      <c r="F14" s="1" t="s">
        <v>150</v>
      </c>
      <c r="G14" s="1" t="s">
        <v>105</v>
      </c>
      <c r="H14" s="1" t="s">
        <v>106</v>
      </c>
      <c r="I14" s="1" t="s">
        <v>157</v>
      </c>
      <c r="J14" s="1" t="s">
        <v>108</v>
      </c>
      <c r="K14" s="1" t="s">
        <v>157</v>
      </c>
      <c r="L14" s="1" t="s">
        <v>157</v>
      </c>
      <c r="M14" s="1" t="s">
        <v>109</v>
      </c>
      <c r="N14" s="1" t="s">
        <v>109</v>
      </c>
      <c r="O14" s="1" t="s">
        <v>110</v>
      </c>
      <c r="P14" s="1" t="s">
        <v>111</v>
      </c>
      <c r="Q14" s="1" t="s">
        <v>158</v>
      </c>
      <c r="R14" s="1" t="s">
        <v>113</v>
      </c>
      <c r="S14" s="1" t="s">
        <v>114</v>
      </c>
      <c r="T14" s="1" t="s">
        <v>115</v>
      </c>
    </row>
    <row r="15" s="1" customFormat="1" spans="1:20">
      <c r="A15" s="3">
        <v>15552981597</v>
      </c>
      <c r="B15" s="1" t="s">
        <v>150</v>
      </c>
      <c r="C15" s="1" t="s">
        <v>159</v>
      </c>
      <c r="D15" s="1" t="s">
        <v>160</v>
      </c>
      <c r="E15" s="1" t="s">
        <v>43</v>
      </c>
      <c r="F15" s="1" t="s">
        <v>102</v>
      </c>
      <c r="G15" s="1" t="s">
        <v>105</v>
      </c>
      <c r="H15" s="1" t="s">
        <v>106</v>
      </c>
      <c r="I15" s="1" t="s">
        <v>161</v>
      </c>
      <c r="J15" s="1" t="s">
        <v>108</v>
      </c>
      <c r="K15" s="1" t="s">
        <v>161</v>
      </c>
      <c r="L15" s="1" t="s">
        <v>161</v>
      </c>
      <c r="M15" s="1" t="s">
        <v>109</v>
      </c>
      <c r="N15" s="1" t="s">
        <v>109</v>
      </c>
      <c r="O15" s="1" t="s">
        <v>110</v>
      </c>
      <c r="P15" s="1" t="s">
        <v>111</v>
      </c>
      <c r="Q15" s="1" t="s">
        <v>162</v>
      </c>
      <c r="R15" s="1" t="s">
        <v>113</v>
      </c>
      <c r="S15" s="1" t="s">
        <v>114</v>
      </c>
      <c r="T15" s="1" t="s">
        <v>123</v>
      </c>
    </row>
    <row r="16" s="1" customFormat="1" spans="1:20">
      <c r="A16" s="3">
        <v>15552956153</v>
      </c>
      <c r="B16" s="1" t="s">
        <v>150</v>
      </c>
      <c r="C16" s="1" t="s">
        <v>163</v>
      </c>
      <c r="D16" s="1" t="s">
        <v>164</v>
      </c>
      <c r="E16" s="1" t="s">
        <v>39</v>
      </c>
      <c r="F16" s="1" t="s">
        <v>102</v>
      </c>
      <c r="G16" s="1" t="s">
        <v>105</v>
      </c>
      <c r="H16" s="1" t="s">
        <v>106</v>
      </c>
      <c r="I16" s="1" t="s">
        <v>110</v>
      </c>
      <c r="J16" s="1" t="s">
        <v>108</v>
      </c>
      <c r="K16" s="1" t="s">
        <v>110</v>
      </c>
      <c r="L16" s="1" t="s">
        <v>110</v>
      </c>
      <c r="M16" s="1" t="s">
        <v>109</v>
      </c>
      <c r="N16" s="1" t="s">
        <v>109</v>
      </c>
      <c r="O16" s="1" t="s">
        <v>110</v>
      </c>
      <c r="P16" s="1" t="s">
        <v>111</v>
      </c>
      <c r="Q16" s="1" t="s">
        <v>165</v>
      </c>
      <c r="R16" s="1" t="s">
        <v>113</v>
      </c>
      <c r="S16" s="1" t="s">
        <v>114</v>
      </c>
      <c r="T16" s="1" t="s">
        <v>115</v>
      </c>
    </row>
    <row r="17" s="1" customFormat="1" spans="1:20">
      <c r="A17" s="3">
        <v>15548897522</v>
      </c>
      <c r="B17" s="1" t="s">
        <v>166</v>
      </c>
      <c r="C17" s="1" t="s">
        <v>167</v>
      </c>
      <c r="D17" s="1" t="s">
        <v>168</v>
      </c>
      <c r="E17" s="1" t="s">
        <v>36</v>
      </c>
      <c r="F17" s="1" t="s">
        <v>169</v>
      </c>
      <c r="G17" s="1" t="s">
        <v>105</v>
      </c>
      <c r="H17" s="1" t="s">
        <v>106</v>
      </c>
      <c r="I17" s="1" t="s">
        <v>170</v>
      </c>
      <c r="J17" s="1" t="s">
        <v>108</v>
      </c>
      <c r="K17" s="1" t="s">
        <v>170</v>
      </c>
      <c r="L17" s="1" t="s">
        <v>170</v>
      </c>
      <c r="M17" s="1" t="s">
        <v>109</v>
      </c>
      <c r="N17" s="1" t="s">
        <v>109</v>
      </c>
      <c r="O17" s="1" t="s">
        <v>110</v>
      </c>
      <c r="P17" s="1" t="s">
        <v>111</v>
      </c>
      <c r="Q17" s="1" t="s">
        <v>171</v>
      </c>
      <c r="R17" s="1" t="s">
        <v>113</v>
      </c>
      <c r="S17" s="1" t="s">
        <v>114</v>
      </c>
      <c r="T17" s="1" t="s">
        <v>115</v>
      </c>
    </row>
    <row r="18" s="1" customFormat="1" spans="1:20">
      <c r="A18" s="3">
        <v>15547664808</v>
      </c>
      <c r="B18" s="1" t="s">
        <v>172</v>
      </c>
      <c r="C18" s="1" t="s">
        <v>173</v>
      </c>
      <c r="D18" s="1" t="s">
        <v>174</v>
      </c>
      <c r="E18" s="1" t="s">
        <v>33</v>
      </c>
      <c r="F18" s="1" t="s">
        <v>169</v>
      </c>
      <c r="G18" s="1" t="s">
        <v>105</v>
      </c>
      <c r="H18" s="1" t="s">
        <v>106</v>
      </c>
      <c r="I18" s="1" t="s">
        <v>175</v>
      </c>
      <c r="J18" s="1" t="s">
        <v>108</v>
      </c>
      <c r="K18" s="1" t="s">
        <v>175</v>
      </c>
      <c r="L18" s="1" t="s">
        <v>175</v>
      </c>
      <c r="M18" s="1" t="s">
        <v>109</v>
      </c>
      <c r="N18" s="1" t="s">
        <v>109</v>
      </c>
      <c r="O18" s="1" t="s">
        <v>110</v>
      </c>
      <c r="P18" s="1" t="s">
        <v>111</v>
      </c>
      <c r="Q18" s="1" t="s">
        <v>176</v>
      </c>
      <c r="R18" s="1" t="s">
        <v>113</v>
      </c>
      <c r="S18" s="1" t="s">
        <v>114</v>
      </c>
      <c r="T18" s="1" t="s">
        <v>115</v>
      </c>
    </row>
    <row r="19" s="1" customFormat="1" spans="1:20">
      <c r="A19" s="3">
        <v>15547572926</v>
      </c>
      <c r="B19" s="1" t="s">
        <v>172</v>
      </c>
      <c r="C19" s="1" t="s">
        <v>177</v>
      </c>
      <c r="D19" s="1" t="s">
        <v>174</v>
      </c>
      <c r="E19" s="1" t="s">
        <v>29</v>
      </c>
      <c r="F19" s="1" t="s">
        <v>169</v>
      </c>
      <c r="G19" s="1" t="s">
        <v>105</v>
      </c>
      <c r="H19" s="1" t="s">
        <v>106</v>
      </c>
      <c r="I19" s="1" t="s">
        <v>178</v>
      </c>
      <c r="J19" s="1" t="s">
        <v>108</v>
      </c>
      <c r="K19" s="1" t="s">
        <v>178</v>
      </c>
      <c r="L19" s="1" t="s">
        <v>178</v>
      </c>
      <c r="M19" s="1" t="s">
        <v>109</v>
      </c>
      <c r="N19" s="1" t="s">
        <v>109</v>
      </c>
      <c r="O19" s="1" t="s">
        <v>110</v>
      </c>
      <c r="P19" s="1" t="s">
        <v>111</v>
      </c>
      <c r="Q19" s="1" t="s">
        <v>179</v>
      </c>
      <c r="R19" s="1" t="s">
        <v>113</v>
      </c>
      <c r="S19" s="1" t="s">
        <v>114</v>
      </c>
      <c r="T19" s="1" t="s">
        <v>115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2021-07-03T01:06:51Z</dcterms:created>
  <dcterms:modified xsi:type="dcterms:W3CDTF">2021-07-03T01:17:55Z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28E6CBA73847434D807B8567A9D7DC67</vt:lpwstr>
  </property>
  <property fmtid="{D5CDD505-2E9C-101B-9397-08002B2CF9AE}" pid="3" name="KSOProductBuildVer">
    <vt:lpwstr>2052-11.1.0.10495</vt:lpwstr>
  </property>
</Properties>
</file>