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</definedName>
  </definedNames>
  <calcPr calcId="144525"/>
</workbook>
</file>

<file path=xl/sharedStrings.xml><?xml version="1.0" encoding="utf-8"?>
<sst xmlns="http://schemas.openxmlformats.org/spreadsheetml/2006/main" count="248" uniqueCount="107">
  <si>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</si>
  <si>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</si>
  <si>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</si>
  <si>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</si>
  <si>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</si>
  <si>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</si>
  <si>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</si>
  <si>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</si>
  <si>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</si>
  <si>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</si>
  <si>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</si>
  <si>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</si>
  <si>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</si>
  <si>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</si>
  <si>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</si>
  <si>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</si>
  <si>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</si>
  <si>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</si>
  <si>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</si>
  <si>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</si>
  <si>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</si>
  <si>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</si>
  <si>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</si>
  <si>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</si>
  <si>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</si>
  <si>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</si>
  <si>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[北京]北京东方美爵酒店(10122109)</t>
  </si>
  <si>
    <t>豪华双床房&lt;双人入住&gt;&lt;内宾&gt;&lt;预付&gt;&lt;双早&gt;</t>
  </si>
  <si>
    <t>CNY</t>
  </si>
  <si>
    <t>程胜</t>
  </si>
  <si>
    <t>CA363210704CNY</t>
  </si>
  <si>
    <t>未提现</t>
  </si>
  <si>
    <t>携程开票</t>
  </si>
  <si>
    <t>[太原]太原富力铂尔曼大酒店(28083747)</t>
  </si>
  <si>
    <t>马媛</t>
  </si>
  <si>
    <t>[唐山]唐山新华联铂尔曼大酒店(68396360)</t>
  </si>
  <si>
    <t>豪华大床房&lt;内宾&gt;&lt;双人入住&gt;&lt;预付&gt;&lt;双早&gt;</t>
  </si>
  <si>
    <t>王明军</t>
  </si>
  <si>
    <t>李耀军</t>
  </si>
  <si>
    <t>葛纯德,严彬</t>
  </si>
  <si>
    <t>[上海]锦江之星品尚(上海南京路步行街店)(22938986)</t>
  </si>
  <si>
    <t>精选标准房B&lt;双人入住&gt;&lt;内宾&gt;&lt;预付&gt;&lt;无早&gt;</t>
  </si>
  <si>
    <t>张爱</t>
  </si>
  <si>
    <t>CA363210705CNY</t>
  </si>
  <si>
    <t>[贵阳]贵阳铂尔曼大酒店(9875050)</t>
  </si>
  <si>
    <t>标准大床房&lt;内宾&gt;&lt;双人入住&gt;&lt;预付&gt;&lt;无早&gt;</t>
  </si>
  <si>
    <t>刘燕琴</t>
  </si>
  <si>
    <t>，</t>
  </si>
  <si>
    <t>A210705093202481</t>
  </si>
  <si>
    <t>CNY / HKD 当前参考汇率: 1.199958285</t>
  </si>
  <si>
    <t>总计：5146.34 CNY/
6175.39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</si>
  <si>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</si>
  <si>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</si>
  <si>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</si>
  <si>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</si>
  <si>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</si>
  <si>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</si>
  <si>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</si>
  <si>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</si>
  <si>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</si>
  <si>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</si>
  <si>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</si>
  <si>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</si>
  <si>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</si>
  <si>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</si>
  <si>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</si>
  <si>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</si>
  <si>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</si>
  <si>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2021-06-19</t>
  </si>
  <si>
    <t>2163370</t>
  </si>
  <si>
    <t>贵阳铂尔曼大酒店</t>
  </si>
  <si>
    <t>2021-06-20</t>
  </si>
  <si>
    <t>退房日周结</t>
  </si>
  <si>
    <t>501.81</t>
  </si>
  <si>
    <t>RMB</t>
  </si>
  <si>
    <t>0</t>
  </si>
  <si>
    <t>0.00</t>
  </si>
  <si>
    <t>携程国内直连(DD)</t>
  </si>
  <si>
    <t>2021-06-19 20:24:37</t>
  </si>
  <si>
    <t>否</t>
  </si>
  <si>
    <t>汇智国际旅游发展有限公司</t>
  </si>
  <si>
    <t>直连</t>
  </si>
  <si>
    <t>2021-06-17</t>
  </si>
  <si>
    <t>2160430</t>
  </si>
  <si>
    <t>锦江之星品尚(上海南京路步行街店)</t>
  </si>
  <si>
    <t>400.22</t>
  </si>
  <si>
    <t>2021-06-17 17:07:55</t>
  </si>
  <si>
    <t>2160343</t>
  </si>
  <si>
    <t>太原富力铂尔曼大酒店</t>
  </si>
  <si>
    <t>1726.28</t>
  </si>
  <si>
    <t>2021-06-17 15:38:04</t>
  </si>
  <si>
    <t>2159947</t>
  </si>
  <si>
    <t>2021-06-18</t>
  </si>
  <si>
    <t>431.83</t>
  </si>
  <si>
    <t>2021-06-17 08:55:26</t>
  </si>
  <si>
    <t>2021-06-16</t>
  </si>
  <si>
    <t>2159760</t>
  </si>
  <si>
    <t>唐山新华联铂尔曼大酒店</t>
  </si>
  <si>
    <t>557.83</t>
  </si>
  <si>
    <t>2021-06-16 23:27:19</t>
  </si>
  <si>
    <t>2159501</t>
  </si>
  <si>
    <t>863.66</t>
  </si>
  <si>
    <t>2021-06-16 19:48:41</t>
  </si>
  <si>
    <t>2159342</t>
  </si>
  <si>
    <t>北京东方美爵酒店</t>
  </si>
  <si>
    <t>664.71</t>
  </si>
  <si>
    <t>2021-06-16 17:53:06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</si>
</sst>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17" fillId="17" borderId="3" applyNumberFormat="0" applyAlignment="0" applyProtection="0">
      <alignment vertical="center"/>
    </xf>
    <xf numFmtId="0" fontId="13" fillId="15" borderId="4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15555073687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44365</v>
      </c>
      <c r="G2" s="5">
        <v>44366</v>
      </c>
      <c r="H2" s="4">
        <v>1</v>
      </c>
      <c r="I2" s="4">
        <v>1</v>
      </c>
      <c r="J2" s="4">
        <v>1</v>
      </c>
      <c r="K2" s="4" t="s">
        <v>28</v>
      </c>
      <c r="L2" s="4">
        <v>664.71</v>
      </c>
      <c r="M2" s="4">
        <v>664.71</v>
      </c>
      <c r="N2" s="4" t="s">
        <v>29</v>
      </c>
      <c r="O2" s="4" t="s">
        <v>30</v>
      </c>
      <c r="P2" s="4" t="s">
        <v>31</v>
      </c>
      <c r="Q2" s="4">
        <v>0</v>
      </c>
      <c r="R2" s="6">
        <v>44363</v>
      </c>
      <c r="S2" s="5">
        <v>44381</v>
      </c>
      <c r="T2" s="4" t="s">
        <v>32</v>
      </c>
      <c r="U2" s="4">
        <v>664.71</v>
      </c>
      <c r="V2" s="4">
        <v>0</v>
      </c>
      <c r="W2" s="4">
        <v>0</v>
      </c>
      <c r="X2" s="4">
        <v>2159342</v>
      </c>
    </row>
    <row r="3" s="4" customFormat="1" spans="1:24">
      <c r="A3" s="4">
        <v>15555670417</v>
      </c>
      <c r="B3" s="4" t="s">
        <v>24</v>
      </c>
      <c r="C3" s="4" t="s">
        <v>25</v>
      </c>
      <c r="D3" s="4" t="s">
        <v>33</v>
      </c>
      <c r="E3" s="4" t="s">
        <v>27</v>
      </c>
      <c r="F3" s="5">
        <v>44364</v>
      </c>
      <c r="G3" s="5">
        <v>44366</v>
      </c>
      <c r="H3" s="4">
        <v>1</v>
      </c>
      <c r="I3" s="4">
        <v>2</v>
      </c>
      <c r="J3" s="4">
        <v>2</v>
      </c>
      <c r="K3" s="4" t="s">
        <v>28</v>
      </c>
      <c r="L3" s="4">
        <v>863.66</v>
      </c>
      <c r="M3" s="4">
        <v>863.66</v>
      </c>
      <c r="N3" s="4" t="s">
        <v>34</v>
      </c>
      <c r="O3" s="4" t="s">
        <v>30</v>
      </c>
      <c r="P3" s="4" t="s">
        <v>31</v>
      </c>
      <c r="Q3" s="4">
        <v>0</v>
      </c>
      <c r="R3" s="6">
        <v>44363</v>
      </c>
      <c r="S3" s="5">
        <v>44381</v>
      </c>
      <c r="T3" s="4" t="s">
        <v>32</v>
      </c>
      <c r="U3" s="4">
        <v>863.66</v>
      </c>
      <c r="V3" s="4">
        <v>0</v>
      </c>
      <c r="W3" s="4">
        <v>0</v>
      </c>
      <c r="X3" s="4">
        <v>2159501</v>
      </c>
    </row>
    <row r="4" s="4" customFormat="1" spans="1:24">
      <c r="A4" s="4">
        <v>15556726818</v>
      </c>
      <c r="B4" s="4" t="s">
        <v>24</v>
      </c>
      <c r="C4" s="4" t="s">
        <v>25</v>
      </c>
      <c r="D4" s="4" t="s">
        <v>35</v>
      </c>
      <c r="E4" s="4" t="s">
        <v>36</v>
      </c>
      <c r="F4" s="5">
        <v>44365</v>
      </c>
      <c r="G4" s="5">
        <v>44366</v>
      </c>
      <c r="H4" s="4">
        <v>1</v>
      </c>
      <c r="I4" s="4">
        <v>1</v>
      </c>
      <c r="J4" s="4">
        <v>1</v>
      </c>
      <c r="K4" s="4" t="s">
        <v>28</v>
      </c>
      <c r="L4" s="4">
        <v>557.83</v>
      </c>
      <c r="M4" s="4">
        <v>557.83</v>
      </c>
      <c r="N4" s="4" t="s">
        <v>37</v>
      </c>
      <c r="O4" s="4" t="s">
        <v>30</v>
      </c>
      <c r="P4" s="4" t="s">
        <v>31</v>
      </c>
      <c r="Q4" s="4">
        <v>0</v>
      </c>
      <c r="R4" s="6">
        <v>44363</v>
      </c>
      <c r="S4" s="5">
        <v>44381</v>
      </c>
      <c r="T4" s="4" t="s">
        <v>32</v>
      </c>
      <c r="U4" s="4">
        <v>557.83</v>
      </c>
      <c r="V4" s="4">
        <v>0</v>
      </c>
      <c r="W4" s="4">
        <v>0</v>
      </c>
      <c r="X4" s="4">
        <v>2159760</v>
      </c>
    </row>
    <row r="5" s="4" customFormat="1" spans="1:24">
      <c r="A5" s="4">
        <v>15557425632</v>
      </c>
      <c r="B5" s="4" t="s">
        <v>24</v>
      </c>
      <c r="C5" s="4" t="s">
        <v>25</v>
      </c>
      <c r="D5" s="4" t="s">
        <v>33</v>
      </c>
      <c r="E5" s="4" t="s">
        <v>27</v>
      </c>
      <c r="F5" s="5">
        <v>44365</v>
      </c>
      <c r="G5" s="5">
        <v>44366</v>
      </c>
      <c r="H5" s="4">
        <v>1</v>
      </c>
      <c r="I5" s="4">
        <v>1</v>
      </c>
      <c r="J5" s="4">
        <v>1</v>
      </c>
      <c r="K5" s="4" t="s">
        <v>28</v>
      </c>
      <c r="L5" s="4">
        <v>431.83</v>
      </c>
      <c r="M5" s="4">
        <v>431.83</v>
      </c>
      <c r="N5" s="4" t="s">
        <v>38</v>
      </c>
      <c r="O5" s="4" t="s">
        <v>30</v>
      </c>
      <c r="P5" s="4" t="s">
        <v>31</v>
      </c>
      <c r="Q5" s="4">
        <v>0</v>
      </c>
      <c r="R5" s="6">
        <v>44364</v>
      </c>
      <c r="S5" s="5">
        <v>44381</v>
      </c>
      <c r="T5" s="4" t="s">
        <v>32</v>
      </c>
      <c r="U5" s="4">
        <v>431.83</v>
      </c>
      <c r="V5" s="4">
        <v>0</v>
      </c>
      <c r="W5" s="4">
        <v>0</v>
      </c>
      <c r="X5" s="4">
        <v>2159947</v>
      </c>
    </row>
    <row r="6" s="4" customFormat="1" spans="1:23">
      <c r="A6" s="4">
        <v>15562106391</v>
      </c>
      <c r="B6" s="4" t="s">
        <v>24</v>
      </c>
      <c r="C6" s="4" t="s">
        <v>25</v>
      </c>
      <c r="D6" s="4" t="s">
        <v>33</v>
      </c>
      <c r="E6" s="4" t="s">
        <v>27</v>
      </c>
      <c r="F6" s="5">
        <v>44364</v>
      </c>
      <c r="G6" s="5">
        <v>44366</v>
      </c>
      <c r="H6" s="4">
        <v>2</v>
      </c>
      <c r="I6" s="4">
        <v>2</v>
      </c>
      <c r="J6" s="4">
        <v>4</v>
      </c>
      <c r="K6" s="4" t="s">
        <v>28</v>
      </c>
      <c r="L6" s="4">
        <v>1726.28</v>
      </c>
      <c r="M6" s="4">
        <v>1726.28</v>
      </c>
      <c r="N6" s="4" t="s">
        <v>39</v>
      </c>
      <c r="O6" s="4" t="s">
        <v>30</v>
      </c>
      <c r="P6" s="4" t="s">
        <v>31</v>
      </c>
      <c r="Q6" s="4">
        <v>0</v>
      </c>
      <c r="R6" s="6">
        <v>44364</v>
      </c>
      <c r="S6" s="5">
        <v>44381</v>
      </c>
      <c r="T6" s="4" t="s">
        <v>32</v>
      </c>
      <c r="U6" s="4">
        <v>1726.28</v>
      </c>
      <c r="V6" s="4">
        <v>0</v>
      </c>
      <c r="W6" s="4">
        <v>0</v>
      </c>
    </row>
    <row r="7" s="4" customFormat="1" spans="1:24">
      <c r="A7" s="4">
        <v>15562973541</v>
      </c>
      <c r="B7" s="4" t="s">
        <v>24</v>
      </c>
      <c r="C7" s="4" t="s">
        <v>25</v>
      </c>
      <c r="D7" s="4" t="s">
        <v>40</v>
      </c>
      <c r="E7" s="4" t="s">
        <v>41</v>
      </c>
      <c r="F7" s="5">
        <v>44366</v>
      </c>
      <c r="G7" s="5">
        <v>44367</v>
      </c>
      <c r="H7" s="4">
        <v>1</v>
      </c>
      <c r="I7" s="4">
        <v>1</v>
      </c>
      <c r="J7" s="4">
        <v>1</v>
      </c>
      <c r="K7" s="4" t="s">
        <v>28</v>
      </c>
      <c r="L7" s="4">
        <v>400.22</v>
      </c>
      <c r="M7" s="4">
        <v>400.22</v>
      </c>
      <c r="N7" s="4" t="s">
        <v>42</v>
      </c>
      <c r="O7" s="4" t="s">
        <v>43</v>
      </c>
      <c r="P7" s="4" t="s">
        <v>31</v>
      </c>
      <c r="Q7" s="4">
        <v>0</v>
      </c>
      <c r="R7" s="6">
        <v>44364</v>
      </c>
      <c r="S7" s="5">
        <v>44382</v>
      </c>
      <c r="T7" s="4" t="s">
        <v>32</v>
      </c>
      <c r="U7" s="4">
        <v>400.22</v>
      </c>
      <c r="V7" s="4">
        <v>0</v>
      </c>
      <c r="W7" s="4">
        <v>0</v>
      </c>
      <c r="X7" s="4">
        <v>2160430</v>
      </c>
    </row>
    <row r="8" s="4" customFormat="1" spans="1:24">
      <c r="A8" s="4">
        <v>15580038660</v>
      </c>
      <c r="B8" s="4" t="s">
        <v>24</v>
      </c>
      <c r="C8" s="4" t="s">
        <v>25</v>
      </c>
      <c r="D8" s="4" t="s">
        <v>44</v>
      </c>
      <c r="E8" s="4" t="s">
        <v>45</v>
      </c>
      <c r="F8" s="5">
        <v>44366</v>
      </c>
      <c r="G8" s="5">
        <v>44367</v>
      </c>
      <c r="H8" s="4">
        <v>1</v>
      </c>
      <c r="I8" s="4">
        <v>1</v>
      </c>
      <c r="J8" s="4">
        <v>1</v>
      </c>
      <c r="K8" s="4" t="s">
        <v>28</v>
      </c>
      <c r="L8" s="4">
        <v>501.81</v>
      </c>
      <c r="M8" s="4">
        <v>501.81</v>
      </c>
      <c r="N8" s="4" t="s">
        <v>46</v>
      </c>
      <c r="O8" s="4" t="s">
        <v>43</v>
      </c>
      <c r="P8" s="4" t="s">
        <v>31</v>
      </c>
      <c r="Q8" s="4">
        <v>0</v>
      </c>
      <c r="R8" s="6">
        <v>44366</v>
      </c>
      <c r="S8" s="5">
        <v>44382</v>
      </c>
      <c r="T8" s="4" t="s">
        <v>32</v>
      </c>
      <c r="U8" s="4">
        <v>501.81</v>
      </c>
      <c r="V8" s="4">
        <v>0</v>
      </c>
      <c r="W8" s="4">
        <v>0</v>
      </c>
      <c r="X8" s="4">
        <v>2163370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D31" sqref="D31"/>
    </sheetView>
  </sheetViews>
  <sheetFormatPr defaultColWidth="9" defaultRowHeight="13.5"/>
  <cols>
    <col min="1" max="1" width="13.8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47</v>
      </c>
    </row>
    <row r="2" s="4" customFormat="1" spans="1:9">
      <c r="A2" s="4">
        <v>15555073687</v>
      </c>
      <c r="B2" s="5">
        <v>44365</v>
      </c>
      <c r="C2" s="5">
        <v>44366</v>
      </c>
      <c r="D2" s="4">
        <v>664.71</v>
      </c>
      <c r="E2" s="4" t="str">
        <f>VLOOKUP(A2,HOP!A:L,12,0)</f>
        <v>664.71</v>
      </c>
      <c r="F2" s="4" t="str">
        <f>VLOOKUP(A2,HOP!A:C,3,0)</f>
        <v>2159342</v>
      </c>
      <c r="G2" s="4">
        <f>D2-E2</f>
        <v>0</v>
      </c>
      <c r="H2" s="4" t="str">
        <f>$H$1&amp;F2</f>
        <v>，2159342</v>
      </c>
      <c r="I2" s="4" t="str">
        <f>VLOOKUP(A2,HOP!A:T,20,0)</f>
        <v>直连</v>
      </c>
    </row>
    <row r="3" s="4" customFormat="1" spans="1:9">
      <c r="A3" s="4">
        <v>15555670417</v>
      </c>
      <c r="B3" s="5">
        <v>44364</v>
      </c>
      <c r="C3" s="5">
        <v>44366</v>
      </c>
      <c r="D3" s="4">
        <v>863.66</v>
      </c>
      <c r="E3" s="4" t="str">
        <f>VLOOKUP(A3,HOP!A:L,12,0)</f>
        <v>863.66</v>
      </c>
      <c r="F3" s="4" t="str">
        <f>VLOOKUP(A3,HOP!A:C,3,0)</f>
        <v>2159501</v>
      </c>
      <c r="G3" s="4">
        <f t="shared" ref="G3:G8" si="0">D3-E3</f>
        <v>0</v>
      </c>
      <c r="H3" s="4" t="str">
        <f t="shared" ref="H3:H8" si="1">$H$1&amp;F3</f>
        <v>，2159501</v>
      </c>
      <c r="I3" s="4" t="str">
        <f>VLOOKUP(A3,HOP!A:T,20,0)</f>
        <v>直连</v>
      </c>
    </row>
    <row r="4" s="4" customFormat="1" spans="1:9">
      <c r="A4" s="4">
        <v>15556726818</v>
      </c>
      <c r="B4" s="5">
        <v>44365</v>
      </c>
      <c r="C4" s="5">
        <v>44366</v>
      </c>
      <c r="D4" s="4">
        <v>557.83</v>
      </c>
      <c r="E4" s="4" t="str">
        <f>VLOOKUP(A4,HOP!A:L,12,0)</f>
        <v>557.83</v>
      </c>
      <c r="F4" s="4" t="str">
        <f>VLOOKUP(A4,HOP!A:C,3,0)</f>
        <v>2159760</v>
      </c>
      <c r="G4" s="4">
        <f t="shared" si="0"/>
        <v>0</v>
      </c>
      <c r="H4" s="4" t="str">
        <f t="shared" si="1"/>
        <v>，2159760</v>
      </c>
      <c r="I4" s="4" t="str">
        <f>VLOOKUP(A4,HOP!A:T,20,0)</f>
        <v>直连</v>
      </c>
    </row>
    <row r="5" s="4" customFormat="1" spans="1:9">
      <c r="A5" s="4">
        <v>15557425632</v>
      </c>
      <c r="B5" s="5">
        <v>44365</v>
      </c>
      <c r="C5" s="5">
        <v>44366</v>
      </c>
      <c r="D5" s="4">
        <v>431.83</v>
      </c>
      <c r="E5" s="4" t="str">
        <f>VLOOKUP(A5,HOP!A:L,12,0)</f>
        <v>431.83</v>
      </c>
      <c r="F5" s="4" t="str">
        <f>VLOOKUP(A5,HOP!A:C,3,0)</f>
        <v>2159947</v>
      </c>
      <c r="G5" s="4">
        <f t="shared" si="0"/>
        <v>0</v>
      </c>
      <c r="H5" s="4" t="str">
        <f t="shared" si="1"/>
        <v>，2159947</v>
      </c>
      <c r="I5" s="4" t="str">
        <f>VLOOKUP(A5,HOP!A:T,20,0)</f>
        <v>直连</v>
      </c>
    </row>
    <row r="6" s="4" customFormat="1" spans="1:9">
      <c r="A6" s="4">
        <v>15562106391</v>
      </c>
      <c r="B6" s="5">
        <v>44364</v>
      </c>
      <c r="C6" s="5">
        <v>44366</v>
      </c>
      <c r="D6" s="4">
        <v>1726.28</v>
      </c>
      <c r="E6" s="4" t="str">
        <f>VLOOKUP(A6,HOP!A:L,12,0)</f>
        <v>1726.28</v>
      </c>
      <c r="F6" s="4" t="str">
        <f>VLOOKUP(A6,HOP!A:C,3,0)</f>
        <v>2160343</v>
      </c>
      <c r="G6" s="4">
        <f t="shared" si="0"/>
        <v>0</v>
      </c>
      <c r="H6" s="4" t="str">
        <f t="shared" si="1"/>
        <v>，2160343</v>
      </c>
      <c r="I6" s="4" t="str">
        <f>VLOOKUP(A6,HOP!A:T,20,0)</f>
        <v>直连</v>
      </c>
    </row>
    <row r="7" s="4" customFormat="1" spans="1:9">
      <c r="A7" s="4">
        <v>15562973541</v>
      </c>
      <c r="B7" s="5">
        <v>44366</v>
      </c>
      <c r="C7" s="5">
        <v>44367</v>
      </c>
      <c r="D7" s="4">
        <v>400.22</v>
      </c>
      <c r="E7" s="4" t="str">
        <f>VLOOKUP(A7,HOP!A:L,12,0)</f>
        <v>400.22</v>
      </c>
      <c r="F7" s="4" t="str">
        <f>VLOOKUP(A7,HOP!A:C,3,0)</f>
        <v>2160430</v>
      </c>
      <c r="G7" s="4">
        <f t="shared" si="0"/>
        <v>0</v>
      </c>
      <c r="H7" s="4" t="str">
        <f t="shared" si="1"/>
        <v>，2160430</v>
      </c>
      <c r="I7" s="4" t="str">
        <f>VLOOKUP(A7,HOP!A:T,20,0)</f>
        <v>直连</v>
      </c>
    </row>
    <row r="8" s="4" customFormat="1" spans="1:9">
      <c r="A8" s="4">
        <v>15580038660</v>
      </c>
      <c r="B8" s="5">
        <v>44366</v>
      </c>
      <c r="C8" s="5">
        <v>44367</v>
      </c>
      <c r="D8" s="4">
        <v>501.81</v>
      </c>
      <c r="E8" s="4" t="str">
        <f>VLOOKUP(A8,HOP!A:L,12,0)</f>
        <v>501.81</v>
      </c>
      <c r="F8" s="4" t="str">
        <f>VLOOKUP(A8,HOP!A:C,3,0)</f>
        <v>2163370</v>
      </c>
      <c r="G8" s="4">
        <f t="shared" si="0"/>
        <v>0</v>
      </c>
      <c r="H8" s="4" t="str">
        <f t="shared" si="1"/>
        <v>，2163370</v>
      </c>
      <c r="I8" s="4" t="str">
        <f>VLOOKUP(A8,HOP!A:T,20,0)</f>
        <v>直连</v>
      </c>
    </row>
    <row r="10" spans="4:4">
      <c r="D10" s="4">
        <f>SUM(D2:D9)</f>
        <v>5146.34</v>
      </c>
    </row>
    <row r="13" spans="1:1">
      <c r="A13" s="4" t="s">
        <v>48</v>
      </c>
    </row>
    <row r="14" spans="1:1">
      <c r="A14" s="4" t="s">
        <v>49</v>
      </c>
    </row>
    <row r="15" spans="1:1">
      <c r="A15" s="4" t="s">
        <v>50</v>
      </c>
    </row>
  </sheetData>
  <autoFilter ref="A1:XFD8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B13" sqref="B13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0">
      <c r="A1" s="2" t="s">
        <v>51</v>
      </c>
      <c r="B1" s="2" t="s">
        <v>52</v>
      </c>
      <c r="C1" s="2" t="s">
        <v>53</v>
      </c>
      <c r="D1" s="2" t="s">
        <v>54</v>
      </c>
      <c r="E1" s="2" t="s">
        <v>13</v>
      </c>
      <c r="F1" s="2" t="s">
        <v>5</v>
      </c>
      <c r="G1" s="2" t="s">
        <v>6</v>
      </c>
      <c r="H1" s="2" t="s">
        <v>55</v>
      </c>
      <c r="I1" s="2" t="s">
        <v>56</v>
      </c>
      <c r="J1" s="2" t="s">
        <v>57</v>
      </c>
      <c r="K1" s="2" t="s">
        <v>58</v>
      </c>
      <c r="L1" s="2" t="s">
        <v>59</v>
      </c>
      <c r="M1" s="2" t="s">
        <v>60</v>
      </c>
      <c r="N1" s="2" t="s">
        <v>61</v>
      </c>
      <c r="O1" s="2" t="s">
        <v>62</v>
      </c>
      <c r="P1" s="2" t="s">
        <v>63</v>
      </c>
      <c r="Q1" s="2" t="s">
        <v>64</v>
      </c>
      <c r="R1" s="2" t="s">
        <v>65</v>
      </c>
      <c r="S1" s="2" t="s">
        <v>66</v>
      </c>
      <c r="T1" s="2" t="s">
        <v>67</v>
      </c>
    </row>
    <row r="2" s="1" customFormat="1" spans="1:20">
      <c r="A2" s="3">
        <v>15580038660</v>
      </c>
      <c r="B2" s="1" t="s">
        <v>68</v>
      </c>
      <c r="C2" s="1" t="s">
        <v>69</v>
      </c>
      <c r="D2" s="1" t="s">
        <v>70</v>
      </c>
      <c r="E2" s="1" t="s">
        <v>46</v>
      </c>
      <c r="F2" s="1" t="s">
        <v>68</v>
      </c>
      <c r="G2" s="1" t="s">
        <v>71</v>
      </c>
      <c r="H2" s="1" t="s">
        <v>72</v>
      </c>
      <c r="I2" s="1" t="s">
        <v>73</v>
      </c>
      <c r="J2" s="1" t="s">
        <v>74</v>
      </c>
      <c r="K2" s="1" t="s">
        <v>73</v>
      </c>
      <c r="L2" s="1" t="s">
        <v>73</v>
      </c>
      <c r="M2" s="1" t="s">
        <v>75</v>
      </c>
      <c r="N2" s="1" t="s">
        <v>75</v>
      </c>
      <c r="O2" s="1" t="s">
        <v>76</v>
      </c>
      <c r="P2" s="1" t="s">
        <v>77</v>
      </c>
      <c r="Q2" s="1" t="s">
        <v>78</v>
      </c>
      <c r="R2" s="1" t="s">
        <v>79</v>
      </c>
      <c r="S2" s="1" t="s">
        <v>80</v>
      </c>
      <c r="T2" s="1" t="s">
        <v>81</v>
      </c>
    </row>
    <row r="3" s="1" customFormat="1" spans="1:20">
      <c r="A3" s="3">
        <v>15562973541</v>
      </c>
      <c r="B3" s="1" t="s">
        <v>82</v>
      </c>
      <c r="C3" s="1" t="s">
        <v>83</v>
      </c>
      <c r="D3" s="1" t="s">
        <v>84</v>
      </c>
      <c r="E3" s="1" t="s">
        <v>42</v>
      </c>
      <c r="F3" s="1" t="s">
        <v>68</v>
      </c>
      <c r="G3" s="1" t="s">
        <v>71</v>
      </c>
      <c r="H3" s="1" t="s">
        <v>72</v>
      </c>
      <c r="I3" s="1" t="s">
        <v>85</v>
      </c>
      <c r="J3" s="1" t="s">
        <v>74</v>
      </c>
      <c r="K3" s="1" t="s">
        <v>85</v>
      </c>
      <c r="L3" s="1" t="s">
        <v>85</v>
      </c>
      <c r="M3" s="1" t="s">
        <v>75</v>
      </c>
      <c r="N3" s="1" t="s">
        <v>75</v>
      </c>
      <c r="O3" s="1" t="s">
        <v>76</v>
      </c>
      <c r="P3" s="1" t="s">
        <v>77</v>
      </c>
      <c r="Q3" s="1" t="s">
        <v>86</v>
      </c>
      <c r="R3" s="1" t="s">
        <v>79</v>
      </c>
      <c r="S3" s="1" t="s">
        <v>80</v>
      </c>
      <c r="T3" s="1" t="s">
        <v>81</v>
      </c>
    </row>
    <row r="4" s="1" customFormat="1" spans="1:20">
      <c r="A4" s="3">
        <v>15562106391</v>
      </c>
      <c r="B4" s="1" t="s">
        <v>82</v>
      </c>
      <c r="C4" s="1" t="s">
        <v>87</v>
      </c>
      <c r="D4" s="1" t="s">
        <v>88</v>
      </c>
      <c r="E4" s="1" t="s">
        <v>39</v>
      </c>
      <c r="F4" s="1" t="s">
        <v>82</v>
      </c>
      <c r="G4" s="1" t="s">
        <v>68</v>
      </c>
      <c r="H4" s="1" t="s">
        <v>72</v>
      </c>
      <c r="I4" s="1" t="s">
        <v>89</v>
      </c>
      <c r="J4" s="1" t="s">
        <v>74</v>
      </c>
      <c r="K4" s="1" t="s">
        <v>89</v>
      </c>
      <c r="L4" s="1" t="s">
        <v>89</v>
      </c>
      <c r="M4" s="1" t="s">
        <v>75</v>
      </c>
      <c r="N4" s="1" t="s">
        <v>75</v>
      </c>
      <c r="O4" s="1" t="s">
        <v>76</v>
      </c>
      <c r="P4" s="1" t="s">
        <v>77</v>
      </c>
      <c r="Q4" s="1" t="s">
        <v>90</v>
      </c>
      <c r="R4" s="1" t="s">
        <v>79</v>
      </c>
      <c r="S4" s="1" t="s">
        <v>80</v>
      </c>
      <c r="T4" s="1" t="s">
        <v>81</v>
      </c>
    </row>
    <row r="5" s="1" customFormat="1" spans="1:20">
      <c r="A5" s="3">
        <v>15557425632</v>
      </c>
      <c r="B5" s="1" t="s">
        <v>82</v>
      </c>
      <c r="C5" s="1" t="s">
        <v>91</v>
      </c>
      <c r="D5" s="1" t="s">
        <v>88</v>
      </c>
      <c r="E5" s="1" t="s">
        <v>38</v>
      </c>
      <c r="F5" s="1" t="s">
        <v>92</v>
      </c>
      <c r="G5" s="1" t="s">
        <v>68</v>
      </c>
      <c r="H5" s="1" t="s">
        <v>72</v>
      </c>
      <c r="I5" s="1" t="s">
        <v>93</v>
      </c>
      <c r="J5" s="1" t="s">
        <v>74</v>
      </c>
      <c r="K5" s="1" t="s">
        <v>93</v>
      </c>
      <c r="L5" s="1" t="s">
        <v>93</v>
      </c>
      <c r="M5" s="1" t="s">
        <v>75</v>
      </c>
      <c r="N5" s="1" t="s">
        <v>75</v>
      </c>
      <c r="O5" s="1" t="s">
        <v>76</v>
      </c>
      <c r="P5" s="1" t="s">
        <v>77</v>
      </c>
      <c r="Q5" s="1" t="s">
        <v>94</v>
      </c>
      <c r="R5" s="1" t="s">
        <v>79</v>
      </c>
      <c r="S5" s="1" t="s">
        <v>80</v>
      </c>
      <c r="T5" s="1" t="s">
        <v>81</v>
      </c>
    </row>
    <row r="6" s="1" customFormat="1" spans="1:20">
      <c r="A6" s="3">
        <v>15556726818</v>
      </c>
      <c r="B6" s="1" t="s">
        <v>95</v>
      </c>
      <c r="C6" s="1" t="s">
        <v>96</v>
      </c>
      <c r="D6" s="1" t="s">
        <v>97</v>
      </c>
      <c r="E6" s="1" t="s">
        <v>37</v>
      </c>
      <c r="F6" s="1" t="s">
        <v>92</v>
      </c>
      <c r="G6" s="1" t="s">
        <v>68</v>
      </c>
      <c r="H6" s="1" t="s">
        <v>72</v>
      </c>
      <c r="I6" s="1" t="s">
        <v>98</v>
      </c>
      <c r="J6" s="1" t="s">
        <v>74</v>
      </c>
      <c r="K6" s="1" t="s">
        <v>98</v>
      </c>
      <c r="L6" s="1" t="s">
        <v>98</v>
      </c>
      <c r="M6" s="1" t="s">
        <v>75</v>
      </c>
      <c r="N6" s="1" t="s">
        <v>75</v>
      </c>
      <c r="O6" s="1" t="s">
        <v>76</v>
      </c>
      <c r="P6" s="1" t="s">
        <v>77</v>
      </c>
      <c r="Q6" s="1" t="s">
        <v>99</v>
      </c>
      <c r="R6" s="1" t="s">
        <v>79</v>
      </c>
      <c r="S6" s="1" t="s">
        <v>80</v>
      </c>
      <c r="T6" s="1" t="s">
        <v>81</v>
      </c>
    </row>
    <row r="7" s="1" customFormat="1" spans="1:20">
      <c r="A7" s="3">
        <v>15555670417</v>
      </c>
      <c r="B7" s="1" t="s">
        <v>95</v>
      </c>
      <c r="C7" s="1" t="s">
        <v>100</v>
      </c>
      <c r="D7" s="1" t="s">
        <v>88</v>
      </c>
      <c r="E7" s="1" t="s">
        <v>34</v>
      </c>
      <c r="F7" s="1" t="s">
        <v>82</v>
      </c>
      <c r="G7" s="1" t="s">
        <v>68</v>
      </c>
      <c r="H7" s="1" t="s">
        <v>72</v>
      </c>
      <c r="I7" s="1" t="s">
        <v>101</v>
      </c>
      <c r="J7" s="1" t="s">
        <v>74</v>
      </c>
      <c r="K7" s="1" t="s">
        <v>101</v>
      </c>
      <c r="L7" s="1" t="s">
        <v>101</v>
      </c>
      <c r="M7" s="1" t="s">
        <v>75</v>
      </c>
      <c r="N7" s="1" t="s">
        <v>75</v>
      </c>
      <c r="O7" s="1" t="s">
        <v>76</v>
      </c>
      <c r="P7" s="1" t="s">
        <v>77</v>
      </c>
      <c r="Q7" s="1" t="s">
        <v>102</v>
      </c>
      <c r="R7" s="1" t="s">
        <v>79</v>
      </c>
      <c r="S7" s="1" t="s">
        <v>80</v>
      </c>
      <c r="T7" s="1" t="s">
        <v>81</v>
      </c>
    </row>
    <row r="8" s="1" customFormat="1" spans="1:20">
      <c r="A8" s="3">
        <v>15555073687</v>
      </c>
      <c r="B8" s="1" t="s">
        <v>95</v>
      </c>
      <c r="C8" s="1" t="s">
        <v>103</v>
      </c>
      <c r="D8" s="1" t="s">
        <v>104</v>
      </c>
      <c r="E8" s="1" t="s">
        <v>29</v>
      </c>
      <c r="F8" s="1" t="s">
        <v>92</v>
      </c>
      <c r="G8" s="1" t="s">
        <v>68</v>
      </c>
      <c r="H8" s="1" t="s">
        <v>72</v>
      </c>
      <c r="I8" s="1" t="s">
        <v>105</v>
      </c>
      <c r="J8" s="1" t="s">
        <v>74</v>
      </c>
      <c r="K8" s="1" t="s">
        <v>105</v>
      </c>
      <c r="L8" s="1" t="s">
        <v>105</v>
      </c>
      <c r="M8" s="1" t="s">
        <v>75</v>
      </c>
      <c r="N8" s="1" t="s">
        <v>75</v>
      </c>
      <c r="O8" s="1" t="s">
        <v>76</v>
      </c>
      <c r="P8" s="1" t="s">
        <v>77</v>
      </c>
      <c r="Q8" s="1" t="s">
        <v>106</v>
      </c>
      <c r="R8" s="1" t="s">
        <v>79</v>
      </c>
      <c r="S8" s="1" t="s">
        <v>80</v>
      </c>
      <c r="T8" s="1" t="s">
        <v>81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2021-07-03T01:58:00Z</dcterms:created>
  <dcterms:modified xsi:type="dcterms:W3CDTF">2021-07-05T01:31:36Z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98A84E0F0A4F4136A5B77EA23C38CFE1</vt:lpwstr>
  </property>
  <property fmtid="{D5CDD505-2E9C-101B-9397-08002B2CF9AE}" pid="3" name="KSOProductBuildVer">
    <vt:lpwstr>2052-11.1.0.10495</vt:lpwstr>
  </property>
</Properties>
</file>