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<sst xmlns="http://schemas.openxmlformats.org/spreadsheetml/2006/main" count="108" uniqueCount="76">
  <si>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</si>
  <si>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</si>
  <si>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</si>
  <si>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</si>
  <si>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</si>
  <si>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</si>
  <si>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</si>
  <si>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</si>
  <si>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</si>
  <si>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</si>
  <si>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</si>
  <si>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</si>
  <si>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</si>
  <si>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</si>
  <si>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</si>
  <si>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</si>
  <si>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</si>
  <si>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</si>
  <si>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</si>
  <si>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</si>
  <si>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</si>
  <si>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</si>
  <si>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</si>
  <si>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</si>
  <si>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</si>
  <si>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</si>
  <si>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[香港]香港嘉富海景酒店(Hong Kong Crafa Habourview Hotel)(25210202)</t>
  </si>
  <si>
    <t>维港景大床房&lt;双人入住&gt;&lt;内宾&gt;&lt;预付&gt;&lt;无早&gt;</t>
  </si>
  <si>
    <t>CNY</t>
  </si>
  <si>
    <t>Wang/Ying Ping</t>
  </si>
  <si>
    <t>CA363210706CNY</t>
  </si>
  <si>
    <t>未提现</t>
  </si>
  <si>
    <t>携程开票</t>
  </si>
  <si>
    <t>[昆明]7天连锁酒店(昆明火车站民航机场大巴站店)(67320533)</t>
  </si>
  <si>
    <t>高级大床房&lt;双人入住&gt;&lt;内宾&gt;&lt;预付&gt;&lt;无早&gt;</t>
  </si>
  <si>
    <t>张斌</t>
  </si>
  <si>
    <t>，</t>
  </si>
  <si>
    <t>A210706105244481</t>
  </si>
  <si>
    <t>CNY / HKD 当前参考汇率: 1.201942997</t>
  </si>
  <si>
    <t>总计： 365.49 CNY/
439.3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</si>
  <si>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</si>
  <si>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</si>
  <si>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</si>
  <si>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</si>
  <si>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</si>
  <si>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</si>
  <si>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</si>
  <si>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</si>
  <si>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</si>
  <si>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</si>
  <si>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</si>
  <si>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</si>
  <si>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</si>
  <si>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</si>
  <si>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</si>
  <si>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</si>
  <si>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</si>
  <si>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2021-06-20</t>
  </si>
  <si>
    <t>2164777</t>
  </si>
  <si>
    <t>香港嘉富海景酒店</t>
  </si>
  <si>
    <t>Wang Ying Ping</t>
  </si>
  <si>
    <t>2021-06-21</t>
  </si>
  <si>
    <t>退房日周结</t>
  </si>
  <si>
    <t>249.99</t>
  </si>
  <si>
    <t>RMB</t>
  </si>
  <si>
    <t>0</t>
  </si>
  <si>
    <t>0.00</t>
  </si>
  <si>
    <t>携程国内直连(DD)</t>
  </si>
  <si>
    <t>2021-06-20 20:32:07</t>
  </si>
  <si>
    <t>否</t>
  </si>
  <si>
    <t>汇智国际旅游发展有限公司</t>
  </si>
  <si>
    <t>直连</t>
  </si>
  <si>
    <t>2165022</t>
  </si>
  <si>
    <t>7天连锁酒店(昆明火车站民航机场大巴站店)</t>
  </si>
  <si>
    <t>115.50</t>
  </si>
  <si>
    <t>2021-06-20 23:11:17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</si>
</sst>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18" fillId="15" borderId="1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"/>
  <sheetViews>
    <sheetView workbookViewId="0">
      <selection activeCell="A1" sqref="$A1:$XFD1048576"/>
    </sheetView>
  </sheetViews>
  <sheetFormatPr defaultColWidth="9" defaultRowHeight="13.5" outlineLevelRow="2"/>
  <cols>
    <col min="1" max="6" width="9" style="4"/>
    <col min="7" max="7" width="9.75" style="4" customWidth="1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15587319699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44367</v>
      </c>
      <c r="G2" s="5">
        <v>44368</v>
      </c>
      <c r="H2" s="4">
        <v>1</v>
      </c>
      <c r="I2" s="4">
        <v>1</v>
      </c>
      <c r="J2" s="4">
        <v>1</v>
      </c>
      <c r="K2" s="4" t="s">
        <v>28</v>
      </c>
      <c r="L2" s="4">
        <v>249.99</v>
      </c>
      <c r="M2" s="4">
        <v>249.99</v>
      </c>
      <c r="N2" s="4" t="s">
        <v>29</v>
      </c>
      <c r="O2" s="4" t="s">
        <v>30</v>
      </c>
      <c r="P2" s="4" t="s">
        <v>31</v>
      </c>
      <c r="Q2" s="4">
        <v>0</v>
      </c>
      <c r="R2" s="6">
        <v>44367</v>
      </c>
      <c r="S2" s="5">
        <v>44383</v>
      </c>
      <c r="T2" s="4" t="s">
        <v>32</v>
      </c>
      <c r="U2" s="4">
        <v>249.99</v>
      </c>
      <c r="V2" s="4">
        <v>0</v>
      </c>
      <c r="W2" s="4">
        <v>0</v>
      </c>
      <c r="X2" s="4">
        <v>2164777</v>
      </c>
    </row>
    <row r="3" s="4" customFormat="1" spans="1:24">
      <c r="A3" s="4">
        <v>15587980545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44367</v>
      </c>
      <c r="G3" s="5">
        <v>44368</v>
      </c>
      <c r="H3" s="4">
        <v>1</v>
      </c>
      <c r="I3" s="4">
        <v>1</v>
      </c>
      <c r="J3" s="4">
        <v>1</v>
      </c>
      <c r="K3" s="4" t="s">
        <v>28</v>
      </c>
      <c r="L3" s="4">
        <v>115.5</v>
      </c>
      <c r="M3" s="4">
        <v>115.5</v>
      </c>
      <c r="N3" s="4" t="s">
        <v>35</v>
      </c>
      <c r="O3" s="4" t="s">
        <v>30</v>
      </c>
      <c r="P3" s="4" t="s">
        <v>31</v>
      </c>
      <c r="Q3" s="4">
        <v>0</v>
      </c>
      <c r="R3" s="6">
        <v>44367</v>
      </c>
      <c r="S3" s="5">
        <v>44383</v>
      </c>
      <c r="T3" s="4" t="s">
        <v>32</v>
      </c>
      <c r="U3" s="4">
        <v>115.5</v>
      </c>
      <c r="V3" s="4">
        <v>0</v>
      </c>
      <c r="W3" s="4">
        <v>0</v>
      </c>
      <c r="X3" s="4">
        <v>2165022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32" sqref="D32"/>
    </sheetView>
  </sheetViews>
  <sheetFormatPr defaultColWidth="9" defaultRowHeight="13.5"/>
  <cols>
    <col min="1" max="1" width="11.875" style="4" customWidth="1"/>
    <col min="2" max="2" width="10.375" style="4"/>
    <col min="3" max="3" width="9.75" style="4" customWidth="1"/>
    <col min="4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36</v>
      </c>
    </row>
    <row r="2" s="4" customFormat="1" spans="1:9">
      <c r="A2" s="4">
        <v>15587319699</v>
      </c>
      <c r="B2" s="5">
        <v>44367</v>
      </c>
      <c r="C2" s="5">
        <v>44368</v>
      </c>
      <c r="D2" s="4">
        <v>249.99</v>
      </c>
      <c r="E2" s="4" t="str">
        <f>VLOOKUP(A2,HOP!A:L,12,0)</f>
        <v>249.99</v>
      </c>
      <c r="F2" s="4" t="str">
        <f>VLOOKUP(A2,HOP!A:C,3,0)</f>
        <v>2164777</v>
      </c>
      <c r="G2" s="4">
        <f>D2-E2</f>
        <v>0</v>
      </c>
      <c r="H2" s="4" t="str">
        <f>$H$1&amp;F2</f>
        <v>，2164777</v>
      </c>
      <c r="I2" s="4" t="str">
        <f>VLOOKUP(A2,HOP!A:T,20,0)</f>
        <v>直连</v>
      </c>
    </row>
    <row r="3" s="4" customFormat="1" spans="1:9">
      <c r="A3" s="4">
        <v>15587980545</v>
      </c>
      <c r="B3" s="5">
        <v>44367</v>
      </c>
      <c r="C3" s="5">
        <v>44368</v>
      </c>
      <c r="D3" s="4">
        <v>115.5</v>
      </c>
      <c r="E3" s="4" t="str">
        <f>VLOOKUP(A3,HOP!A:L,12,0)</f>
        <v>115.50</v>
      </c>
      <c r="F3" s="4" t="str">
        <f>VLOOKUP(A3,HOP!A:C,3,0)</f>
        <v>2165022</v>
      </c>
      <c r="G3" s="4">
        <f>D3-E3</f>
        <v>0</v>
      </c>
      <c r="H3" s="4" t="str">
        <f>$H$1&amp;F3</f>
        <v>，2165022</v>
      </c>
      <c r="I3" s="4" t="str">
        <f>VLOOKUP(A3,HOP!A:T,20,0)</f>
        <v>直连</v>
      </c>
    </row>
    <row r="5" spans="4:4">
      <c r="D5" s="4">
        <f>SUM(D2:D4)</f>
        <v>365.49</v>
      </c>
    </row>
    <row r="7" spans="1:1">
      <c r="A7" s="4" t="s">
        <v>37</v>
      </c>
    </row>
    <row r="8" spans="1:1">
      <c r="A8" s="4" t="s">
        <v>38</v>
      </c>
    </row>
    <row r="9" spans="1:1">
      <c r="A9" s="4" t="s">
        <v>39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0">
      <c r="A1" s="2" t="s">
        <v>40</v>
      </c>
      <c r="B1" s="2" t="s">
        <v>41</v>
      </c>
      <c r="C1" s="2" t="s">
        <v>42</v>
      </c>
      <c r="D1" s="2" t="s">
        <v>43</v>
      </c>
      <c r="E1" s="2" t="s">
        <v>13</v>
      </c>
      <c r="F1" s="2" t="s">
        <v>5</v>
      </c>
      <c r="G1" s="2" t="s">
        <v>6</v>
      </c>
      <c r="H1" s="2" t="s">
        <v>44</v>
      </c>
      <c r="I1" s="2" t="s">
        <v>45</v>
      </c>
      <c r="J1" s="2" t="s">
        <v>46</v>
      </c>
      <c r="K1" s="2" t="s">
        <v>47</v>
      </c>
      <c r="L1" s="2" t="s">
        <v>48</v>
      </c>
      <c r="M1" s="2" t="s">
        <v>49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55</v>
      </c>
      <c r="T1" s="2" t="s">
        <v>56</v>
      </c>
    </row>
    <row r="2" s="1" customFormat="1" spans="1:20">
      <c r="A2" s="3">
        <v>15587319699</v>
      </c>
      <c r="B2" s="1" t="s">
        <v>57</v>
      </c>
      <c r="C2" s="1" t="s">
        <v>58</v>
      </c>
      <c r="D2" s="1" t="s">
        <v>59</v>
      </c>
      <c r="E2" s="1" t="s">
        <v>60</v>
      </c>
      <c r="F2" s="1" t="s">
        <v>57</v>
      </c>
      <c r="G2" s="1" t="s">
        <v>61</v>
      </c>
      <c r="H2" s="1" t="s">
        <v>62</v>
      </c>
      <c r="I2" s="1" t="s">
        <v>63</v>
      </c>
      <c r="J2" s="1" t="s">
        <v>64</v>
      </c>
      <c r="K2" s="1" t="s">
        <v>63</v>
      </c>
      <c r="L2" s="1" t="s">
        <v>63</v>
      </c>
      <c r="M2" s="1" t="s">
        <v>65</v>
      </c>
      <c r="N2" s="1" t="s">
        <v>65</v>
      </c>
      <c r="O2" s="1" t="s">
        <v>66</v>
      </c>
      <c r="P2" s="1" t="s">
        <v>67</v>
      </c>
      <c r="Q2" s="1" t="s">
        <v>68</v>
      </c>
      <c r="R2" s="1" t="s">
        <v>69</v>
      </c>
      <c r="S2" s="1" t="s">
        <v>70</v>
      </c>
      <c r="T2" s="1" t="s">
        <v>71</v>
      </c>
    </row>
    <row r="3" s="1" customFormat="1" spans="1:20">
      <c r="A3" s="3">
        <v>15587980545</v>
      </c>
      <c r="B3" s="1" t="s">
        <v>57</v>
      </c>
      <c r="C3" s="1" t="s">
        <v>72</v>
      </c>
      <c r="D3" s="1" t="s">
        <v>73</v>
      </c>
      <c r="E3" s="1" t="s">
        <v>35</v>
      </c>
      <c r="F3" s="1" t="s">
        <v>57</v>
      </c>
      <c r="G3" s="1" t="s">
        <v>61</v>
      </c>
      <c r="H3" s="1" t="s">
        <v>62</v>
      </c>
      <c r="I3" s="1" t="s">
        <v>74</v>
      </c>
      <c r="J3" s="1" t="s">
        <v>64</v>
      </c>
      <c r="K3" s="1" t="s">
        <v>74</v>
      </c>
      <c r="L3" s="1" t="s">
        <v>74</v>
      </c>
      <c r="M3" s="1" t="s">
        <v>65</v>
      </c>
      <c r="N3" s="1" t="s">
        <v>65</v>
      </c>
      <c r="O3" s="1" t="s">
        <v>66</v>
      </c>
      <c r="P3" s="1" t="s">
        <v>67</v>
      </c>
      <c r="Q3" s="1" t="s">
        <v>75</v>
      </c>
      <c r="R3" s="1" t="s">
        <v>69</v>
      </c>
      <c r="S3" s="1" t="s">
        <v>70</v>
      </c>
      <c r="T3" s="1" t="s">
        <v>71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2021-07-06T02:48:24Z</dcterms:created>
  <dcterms:modified xsi:type="dcterms:W3CDTF">2021-07-06T02:52:03Z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5B1D38716DE74E379B5692EE19540B44</vt:lpwstr>
  </property>
  <property fmtid="{D5CDD505-2E9C-101B-9397-08002B2CF9AE}" pid="3" name="KSOProductBuildVer">
    <vt:lpwstr>2052-11.1.0.10495</vt:lpwstr>
  </property>
</Properties>
</file>