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<sst xmlns="http://schemas.openxmlformats.org/spreadsheetml/2006/main" count="698" uniqueCount="221">
  <si>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</si>
  <si>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</si>
  <si>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</si>
  <si>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</si>
  <si>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</si>
  <si>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</si>
  <si>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</si>
  <si>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</si>
  <si>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</si>
  <si>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</si>
  <si>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</si>
  <si>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</si>
  <si>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</si>
  <si>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</si>
  <si>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</si>
  <si>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</si>
  <si>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</si>
  <si>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</si>
  <si>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</si>
  <si>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</si>
  <si>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</si>
  <si>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</si>
  <si>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</si>
  <si>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</si>
  <si>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</si>
  <si>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</si>
  <si>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</si>
  <si>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60平开间&lt;大床&gt;(至少连住2晚及以上)&lt;双人入住&gt;&lt;双早&gt;</t>
  </si>
  <si>
    <t>CNY</t>
  </si>
  <si>
    <t>Weimin/Wu</t>
  </si>
  <si>
    <t>CA13744210706CNY</t>
  </si>
  <si>
    <t>未提现</t>
  </si>
  <si>
    <t>携程开票</t>
  </si>
  <si>
    <t>[上海]上海半岛酒店(65670331)</t>
  </si>
  <si>
    <t>特级豪华江景房&lt;大床&gt;&lt;双人入住&gt;&lt;双早&gt;</t>
  </si>
  <si>
    <t>苏振明</t>
  </si>
  <si>
    <t>[上海]海友酒店(上海南京东路地铁站店)(68606868)</t>
  </si>
  <si>
    <t>双床房&lt;双人入住&gt;&lt;内宾&gt;&lt;预付&gt;&lt;无早&gt;</t>
  </si>
  <si>
    <t>邵羽欣</t>
  </si>
  <si>
    <t>[上海]海友酒店(上海芳甸路地铁站店)(76436344)</t>
  </si>
  <si>
    <t>单床房&lt;双人入住&gt;&lt;内宾&gt;&lt;预付&gt;&lt;无早&gt;</t>
  </si>
  <si>
    <t>周星</t>
  </si>
  <si>
    <t>[北京]汉庭酒店(北京王府井店)(76438748)</t>
  </si>
  <si>
    <t>高级大床房&lt;双人入住&gt;&lt;内宾&gt;&lt;预付&gt;&lt;无早&gt;</t>
  </si>
  <si>
    <t>吴韶鹏</t>
  </si>
  <si>
    <t>取消</t>
  </si>
  <si>
    <t>[上海]汉庭酒店(上海外滩江西中路店)(76248589)</t>
  </si>
  <si>
    <t>双床房&lt;双人入住&gt;&lt;内宾&gt;&lt;预付&gt;&lt;双早&gt;</t>
  </si>
  <si>
    <t>王云霞,段祖文</t>
  </si>
  <si>
    <t>[上海]汉庭酒店(上海虹桥机场北翟路新店)(76255875)</t>
  </si>
  <si>
    <t>崔超群</t>
  </si>
  <si>
    <t>[上海]汉庭酒店(上海外滩南京东路步行街店)(68610764)</t>
  </si>
  <si>
    <t>汪杜君</t>
  </si>
  <si>
    <t>[厦门]厦门海悦山庄酒店(62611356)</t>
  </si>
  <si>
    <t>花园豪华池畔双床房&lt;双床&gt;(至少连住2晚及以上)&lt;双人入住&gt;&lt;双早&gt;</t>
  </si>
  <si>
    <t>王巧梅</t>
  </si>
  <si>
    <t>[上海]汉庭酒店(上海五角场复旦大学店)(76438851)</t>
  </si>
  <si>
    <t>高级大床房&lt;双人入住&gt;&lt;内宾&gt;&lt;预付&gt;&lt;双早&gt;</t>
  </si>
  <si>
    <t>杜能钢</t>
  </si>
  <si>
    <t>[东莞]东莞君汇酒店(76113200)</t>
  </si>
  <si>
    <t>特惠房&lt;双人入住&gt;&lt;无早&gt;</t>
  </si>
  <si>
    <t>周青龙</t>
  </si>
  <si>
    <t>[北京]IU酒店(北京西客站六里桥东地铁站店)(76295707)</t>
  </si>
  <si>
    <t>小U精致大床房&lt;双人入住&gt;&lt;内宾&gt;&lt;预付&gt;&lt;无早&gt;</t>
  </si>
  <si>
    <t>张志明</t>
  </si>
  <si>
    <t>[上海]汉庭酒店(上海外滩南京东路店)(76438756)</t>
  </si>
  <si>
    <t>零压高级特大床房&lt;双人入住&gt;&lt;内宾&gt;&lt;预付&gt;&lt;双早&gt;</t>
  </si>
  <si>
    <t>杨振国</t>
  </si>
  <si>
    <t>[济南]汉庭酒店(济南高新区凤凰路店)(68610746)</t>
  </si>
  <si>
    <t>特价房&lt;双人入住&gt;&lt;内宾&gt;&lt;预付&gt;&lt;双早&gt;</t>
  </si>
  <si>
    <t>王世正</t>
  </si>
  <si>
    <t>[贵阳]7天酒店(贵阳北站店)(76296006)</t>
  </si>
  <si>
    <t>精选大床房&lt;双人入住&gt;&lt;内宾&gt;&lt;预付&gt;&lt;无早&gt;</t>
  </si>
  <si>
    <t>张红旭</t>
  </si>
  <si>
    <t>[瑞安]全季酒店(瑞安店)(76446298)</t>
  </si>
  <si>
    <t>高级双床房&lt;双人入住&gt;&lt;内宾&gt;&lt;预付&gt;&lt;无早&gt;</t>
  </si>
  <si>
    <t>鲜晓凤</t>
  </si>
  <si>
    <t>[上海]汉庭酒店(上海陆家嘴东方明珠店)(76438880)</t>
  </si>
  <si>
    <t>零压-高级大床房&lt;双人入住&gt;&lt;内宾&gt;&lt;预付&gt;&lt;双早&gt;</t>
  </si>
  <si>
    <t>陈毅</t>
  </si>
  <si>
    <t>豪华客房&lt;双床&gt;&lt;双人入住&gt;&lt;双早&gt;</t>
  </si>
  <si>
    <t>陈佳琪</t>
  </si>
  <si>
    <t>[昆山]格林豪泰(昆山国际会展店)(76434284)</t>
  </si>
  <si>
    <t>豪华大床房&lt;双人入住&gt;&lt;内宾&gt;&lt;预付&gt;&lt;无早&gt;</t>
  </si>
  <si>
    <t>吴天雨</t>
  </si>
  <si>
    <t>[上海]汉庭酒店(上海奉贤南桥工业园店)(76438861)</t>
  </si>
  <si>
    <t>王姚姚</t>
  </si>
  <si>
    <t>[玉环]玉环福朋喜来登酒店(76296080)</t>
  </si>
  <si>
    <t>福朋大床房&lt;双人入住&gt;&lt;内宾&gt;&lt;预付&gt;&lt;双早&gt;</t>
  </si>
  <si>
    <t>潘大军</t>
  </si>
  <si>
    <t>[安顺]安顺豪生温泉度假酒店(71662034)</t>
  </si>
  <si>
    <t>别院大床房&lt;双人入住&gt;&lt;中宾&gt;&lt;双早&gt;&lt; DLTZ &gt;</t>
  </si>
  <si>
    <t>谭勇</t>
  </si>
  <si>
    <t>退单</t>
  </si>
  <si>
    <t>[上海]全季酒店(上海世博耀华路店)(76445985)</t>
  </si>
  <si>
    <t>程兰,朱妙妍</t>
  </si>
  <si>
    <t>，</t>
  </si>
  <si>
    <t>15547572926此单多收1226.29退回</t>
  </si>
  <si>
    <t xml:space="preserve"> 16892.09 CNY</t>
  </si>
  <si>
    <t>A210706110258481</t>
  </si>
  <si>
    <t>A210706110326481</t>
  </si>
  <si>
    <t>A210706110344481</t>
  </si>
  <si>
    <t>A2107061104043605</t>
  </si>
  <si>
    <t>总计：16892.09元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</si>
  <si>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</si>
  <si>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</si>
  <si>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</si>
  <si>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</si>
  <si>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</si>
  <si>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</si>
  <si>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</si>
  <si>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</si>
  <si>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</si>
  <si>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</si>
  <si>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</si>
  <si>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</si>
  <si>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</si>
  <si>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</si>
  <si>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</si>
  <si>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</si>
  <si>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</si>
  <si>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2021-06-14</t>
  </si>
  <si>
    <t>2156815</t>
  </si>
  <si>
    <t>上海镛舍酒店</t>
  </si>
  <si>
    <t>Weimin Wu</t>
  </si>
  <si>
    <t>2021-06-18</t>
  </si>
  <si>
    <t>2021-06-21</t>
  </si>
  <si>
    <t>退房日月结</t>
  </si>
  <si>
    <t>6735.00</t>
  </si>
  <si>
    <t>RMB</t>
  </si>
  <si>
    <t>0</t>
  </si>
  <si>
    <t>0.00</t>
  </si>
  <si>
    <t>携程汇登国内直连</t>
  </si>
  <si>
    <t>2021-06-14 10:07:28</t>
  </si>
  <si>
    <t>否</t>
  </si>
  <si>
    <t>广州汇登信息科技有限公司</t>
  </si>
  <si>
    <t>直采</t>
  </si>
  <si>
    <t>2021-06-15</t>
  </si>
  <si>
    <t>2158573</t>
  </si>
  <si>
    <t>上海半岛酒店</t>
  </si>
  <si>
    <t>2021-06-20</t>
  </si>
  <si>
    <t>4051.00</t>
  </si>
  <si>
    <t>2021-06-16 08:31:22</t>
  </si>
  <si>
    <t>2021-06-17</t>
  </si>
  <si>
    <t>2160574</t>
  </si>
  <si>
    <t>海友酒店(上海南京东路地铁站店)</t>
  </si>
  <si>
    <t>679.41</t>
  </si>
  <si>
    <t>-679</t>
  </si>
  <si>
    <t>2021-06-17 19:13:55</t>
  </si>
  <si>
    <t>直连</t>
  </si>
  <si>
    <t>2160659</t>
  </si>
  <si>
    <t>海友酒店(上海联洋崮山路店)</t>
  </si>
  <si>
    <t>520.60</t>
  </si>
  <si>
    <t>2021-06-17 20:43:47</t>
  </si>
  <si>
    <t>2160984</t>
  </si>
  <si>
    <t>汉庭（北京王府井店）</t>
  </si>
  <si>
    <t>380.39</t>
  </si>
  <si>
    <t>2021-06-18 08:32:37</t>
  </si>
  <si>
    <t>2161305</t>
  </si>
  <si>
    <t>汉庭酒店(上海外滩江西中路店)</t>
  </si>
  <si>
    <t>672.06</t>
  </si>
  <si>
    <t>2021-06-18 14:37:16</t>
  </si>
  <si>
    <t>2161478</t>
  </si>
  <si>
    <t>汉庭酒店(上海虹桥机场北翟路新店)</t>
  </si>
  <si>
    <t>2021-06-19</t>
  </si>
  <si>
    <t>393.44</t>
  </si>
  <si>
    <t>2021-06-18 17:13:47</t>
  </si>
  <si>
    <t>2161844</t>
  </si>
  <si>
    <t>汉庭酒店(上海外滩南京东路步行街店)</t>
  </si>
  <si>
    <t>302.55</t>
  </si>
  <si>
    <t>2021-06-18 21:07:25</t>
  </si>
  <si>
    <t>2163335</t>
  </si>
  <si>
    <t>汉庭酒店(上海复旦店)</t>
  </si>
  <si>
    <t>327.63</t>
  </si>
  <si>
    <t>2021-06-19 19:47:11</t>
  </si>
  <si>
    <t>2163770</t>
  </si>
  <si>
    <t>东莞君汇酒店</t>
  </si>
  <si>
    <t>50.00</t>
  </si>
  <si>
    <t>2021-06-20 08:34:20</t>
  </si>
  <si>
    <t>Saas酒店</t>
  </si>
  <si>
    <t>2163867</t>
  </si>
  <si>
    <t>IU酒店(北京西客站六里桥东地铁站店)</t>
  </si>
  <si>
    <t>303.75</t>
  </si>
  <si>
    <t>2021-06-20 10:24:26</t>
  </si>
  <si>
    <t>2163890</t>
  </si>
  <si>
    <t>汉庭酒店(上海外滩南京东路店)</t>
  </si>
  <si>
    <t>2021-06-20 10:43:25</t>
  </si>
  <si>
    <t>2163953</t>
  </si>
  <si>
    <t>汉庭（济南高新区凤凰路店）</t>
  </si>
  <si>
    <t>224.46</t>
  </si>
  <si>
    <t>2021-06-20 11:20:02</t>
  </si>
  <si>
    <t>2164039</t>
  </si>
  <si>
    <t>7天酒店(贵阳北站店)</t>
  </si>
  <si>
    <t>144.12</t>
  </si>
  <si>
    <t>2021-06-20 12:23:48</t>
  </si>
  <si>
    <t>2164211</t>
  </si>
  <si>
    <t>全季酒店(瑞安店)</t>
  </si>
  <si>
    <t>302.56</t>
  </si>
  <si>
    <t>2021-06-20 14:15:15</t>
  </si>
  <si>
    <t>2164321</t>
  </si>
  <si>
    <t>汉庭酒店(上海陆家嘴东方明珠店)</t>
  </si>
  <si>
    <t>2021-06-20 15:40:42</t>
  </si>
  <si>
    <t>2164476</t>
  </si>
  <si>
    <t>2247.00</t>
  </si>
  <si>
    <t>2021-06-20 17:50:04</t>
  </si>
  <si>
    <t>2164510</t>
  </si>
  <si>
    <t>格林豪泰(昆山国际会展店)</t>
  </si>
  <si>
    <t>226.84</t>
  </si>
  <si>
    <t>2021-06-20 17:48:49</t>
  </si>
  <si>
    <t>2164702</t>
  </si>
  <si>
    <t>汉庭酒店(上海奉贤南桥工业园店)</t>
  </si>
  <si>
    <t>206.46</t>
  </si>
  <si>
    <t>2021-06-20 19:52:53</t>
  </si>
  <si>
    <t>2164908</t>
  </si>
  <si>
    <t>玉环福朋喜来登酒店</t>
  </si>
  <si>
    <t>626.52</t>
  </si>
  <si>
    <t>2021-06-20 21:46:35</t>
  </si>
  <si>
    <t>2164925</t>
  </si>
  <si>
    <t>安顺豪生温泉度假酒店</t>
  </si>
  <si>
    <t>404.00</t>
  </si>
  <si>
    <t>2021-06-20 22:01:15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</si>
</sst>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15550751102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44365</v>
      </c>
      <c r="G2" s="5">
        <v>44368</v>
      </c>
      <c r="H2" s="4">
        <v>1</v>
      </c>
      <c r="I2" s="4">
        <v>3</v>
      </c>
      <c r="J2" s="4">
        <v>3</v>
      </c>
      <c r="K2" s="4" t="s">
        <v>28</v>
      </c>
      <c r="L2" s="4">
        <v>6735</v>
      </c>
      <c r="M2" s="4">
        <v>6735</v>
      </c>
      <c r="N2" s="4" t="s">
        <v>29</v>
      </c>
      <c r="O2" s="4" t="s">
        <v>30</v>
      </c>
      <c r="P2" s="4" t="s">
        <v>31</v>
      </c>
      <c r="Q2" s="4">
        <v>0</v>
      </c>
      <c r="R2" s="6">
        <v>44361</v>
      </c>
      <c r="S2" s="5">
        <v>44383</v>
      </c>
      <c r="T2" s="4" t="s">
        <v>32</v>
      </c>
      <c r="U2" s="4">
        <v>6735</v>
      </c>
      <c r="V2" s="4">
        <v>0</v>
      </c>
      <c r="W2" s="4">
        <v>0</v>
      </c>
      <c r="X2" s="4">
        <v>2156815</v>
      </c>
    </row>
    <row r="3" s="4" customFormat="1" spans="1:24">
      <c r="A3" s="4">
        <v>15552607128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44367</v>
      </c>
      <c r="G3" s="5">
        <v>44368</v>
      </c>
      <c r="H3" s="4">
        <v>1</v>
      </c>
      <c r="I3" s="4">
        <v>1</v>
      </c>
      <c r="J3" s="4">
        <v>1</v>
      </c>
      <c r="K3" s="4" t="s">
        <v>28</v>
      </c>
      <c r="L3" s="4">
        <v>4051</v>
      </c>
      <c r="M3" s="4">
        <v>4051</v>
      </c>
      <c r="N3" s="4" t="s">
        <v>35</v>
      </c>
      <c r="O3" s="4" t="s">
        <v>30</v>
      </c>
      <c r="P3" s="4" t="s">
        <v>31</v>
      </c>
      <c r="Q3" s="4">
        <v>0</v>
      </c>
      <c r="R3" s="6">
        <v>44362</v>
      </c>
      <c r="S3" s="5">
        <v>44383</v>
      </c>
      <c r="T3" s="4" t="s">
        <v>32</v>
      </c>
      <c r="U3" s="4">
        <v>4051</v>
      </c>
      <c r="V3" s="4">
        <v>0</v>
      </c>
      <c r="W3" s="4">
        <v>0</v>
      </c>
      <c r="X3" s="4">
        <v>2158573</v>
      </c>
    </row>
    <row r="4" s="4" customFormat="1" spans="1:24">
      <c r="A4" s="4">
        <v>15563676860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44365</v>
      </c>
      <c r="G4" s="5">
        <v>44368</v>
      </c>
      <c r="H4" s="4">
        <v>1</v>
      </c>
      <c r="I4" s="4">
        <v>3</v>
      </c>
      <c r="J4" s="4">
        <v>3</v>
      </c>
      <c r="K4" s="4" t="s">
        <v>28</v>
      </c>
      <c r="L4" s="4">
        <v>679.41</v>
      </c>
      <c r="M4" s="4">
        <v>679.41</v>
      </c>
      <c r="N4" s="4" t="s">
        <v>38</v>
      </c>
      <c r="O4" s="4" t="s">
        <v>30</v>
      </c>
      <c r="P4" s="4" t="s">
        <v>31</v>
      </c>
      <c r="Q4" s="4">
        <v>0</v>
      </c>
      <c r="R4" s="6">
        <v>44364</v>
      </c>
      <c r="S4" s="5">
        <v>44383</v>
      </c>
      <c r="T4" s="4" t="s">
        <v>32</v>
      </c>
      <c r="U4" s="4">
        <v>679.41</v>
      </c>
      <c r="V4" s="4">
        <v>0</v>
      </c>
      <c r="W4" s="4">
        <v>0</v>
      </c>
      <c r="X4" s="4">
        <v>2160574</v>
      </c>
    </row>
    <row r="5" s="4" customFormat="1" spans="1:24">
      <c r="A5" s="4">
        <v>15564131060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44365</v>
      </c>
      <c r="G5" s="5">
        <v>44368</v>
      </c>
      <c r="H5" s="4">
        <v>1</v>
      </c>
      <c r="I5" s="4">
        <v>3</v>
      </c>
      <c r="J5" s="4">
        <v>3</v>
      </c>
      <c r="K5" s="4" t="s">
        <v>28</v>
      </c>
      <c r="L5" s="4">
        <v>520.6</v>
      </c>
      <c r="M5" s="4">
        <v>520.6</v>
      </c>
      <c r="N5" s="4" t="s">
        <v>41</v>
      </c>
      <c r="O5" s="4" t="s">
        <v>30</v>
      </c>
      <c r="P5" s="4" t="s">
        <v>31</v>
      </c>
      <c r="Q5" s="4">
        <v>0</v>
      </c>
      <c r="R5" s="6">
        <v>44364</v>
      </c>
      <c r="S5" s="5">
        <v>44383</v>
      </c>
      <c r="T5" s="4" t="s">
        <v>32</v>
      </c>
      <c r="U5" s="4">
        <v>520.6</v>
      </c>
      <c r="V5" s="4">
        <v>0</v>
      </c>
      <c r="W5" s="4">
        <v>0</v>
      </c>
      <c r="X5" s="4">
        <v>2160659</v>
      </c>
    </row>
    <row r="6" s="4" customFormat="1" spans="1:24">
      <c r="A6" s="4">
        <v>15565621613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44367</v>
      </c>
      <c r="G6" s="5">
        <v>44368</v>
      </c>
      <c r="H6" s="4">
        <v>1</v>
      </c>
      <c r="I6" s="4">
        <v>1</v>
      </c>
      <c r="J6" s="4">
        <v>1</v>
      </c>
      <c r="K6" s="4" t="s">
        <v>28</v>
      </c>
      <c r="L6" s="4">
        <v>380.39</v>
      </c>
      <c r="M6" s="4">
        <v>380.39</v>
      </c>
      <c r="N6" s="4" t="s">
        <v>44</v>
      </c>
      <c r="O6" s="4" t="s">
        <v>30</v>
      </c>
      <c r="P6" s="4" t="s">
        <v>31</v>
      </c>
      <c r="Q6" s="4">
        <v>0</v>
      </c>
      <c r="R6" s="6">
        <v>44365</v>
      </c>
      <c r="S6" s="5">
        <v>44383</v>
      </c>
      <c r="T6" s="4" t="s">
        <v>32</v>
      </c>
      <c r="U6" s="4">
        <v>380.39</v>
      </c>
      <c r="V6" s="4">
        <v>0</v>
      </c>
      <c r="W6" s="4">
        <v>0</v>
      </c>
      <c r="X6" s="4">
        <v>2160984</v>
      </c>
    </row>
    <row r="7" s="4" customFormat="1" spans="1:24">
      <c r="A7" s="4">
        <v>15563676860</v>
      </c>
      <c r="B7" s="4" t="s">
        <v>24</v>
      </c>
      <c r="C7" s="4" t="s">
        <v>45</v>
      </c>
      <c r="D7" s="4" t="s">
        <v>36</v>
      </c>
      <c r="E7" s="4" t="s">
        <v>37</v>
      </c>
      <c r="F7" s="5">
        <v>44365</v>
      </c>
      <c r="G7" s="5">
        <v>44368</v>
      </c>
      <c r="H7" s="4">
        <v>1</v>
      </c>
      <c r="I7" s="4">
        <v>3</v>
      </c>
      <c r="J7" s="4">
        <v>3</v>
      </c>
      <c r="K7" s="4" t="s">
        <v>28</v>
      </c>
      <c r="L7" s="4">
        <v>-679.41</v>
      </c>
      <c r="M7" s="4">
        <v>-679.41</v>
      </c>
      <c r="N7" s="4" t="s">
        <v>38</v>
      </c>
      <c r="O7" s="4" t="s">
        <v>30</v>
      </c>
      <c r="P7" s="4" t="s">
        <v>31</v>
      </c>
      <c r="Q7" s="4">
        <v>0</v>
      </c>
      <c r="R7" s="6">
        <v>44364</v>
      </c>
      <c r="S7" s="5">
        <v>44383</v>
      </c>
      <c r="T7" s="4" t="s">
        <v>32</v>
      </c>
      <c r="U7" s="4">
        <v>-679.41</v>
      </c>
      <c r="V7" s="4">
        <v>0</v>
      </c>
      <c r="W7" s="4">
        <v>0</v>
      </c>
      <c r="X7" s="4">
        <v>2160574</v>
      </c>
    </row>
    <row r="8" s="4" customFormat="1" spans="1:24">
      <c r="A8" s="4">
        <v>15567220303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44367</v>
      </c>
      <c r="G8" s="5">
        <v>44368</v>
      </c>
      <c r="H8" s="4">
        <v>2</v>
      </c>
      <c r="I8" s="4">
        <v>1</v>
      </c>
      <c r="J8" s="4">
        <v>2</v>
      </c>
      <c r="K8" s="4" t="s">
        <v>28</v>
      </c>
      <c r="L8" s="4">
        <v>672.06</v>
      </c>
      <c r="M8" s="4">
        <v>672.06</v>
      </c>
      <c r="N8" s="4" t="s">
        <v>48</v>
      </c>
      <c r="O8" s="4" t="s">
        <v>30</v>
      </c>
      <c r="P8" s="4" t="s">
        <v>31</v>
      </c>
      <c r="Q8" s="4">
        <v>0</v>
      </c>
      <c r="R8" s="6">
        <v>44365</v>
      </c>
      <c r="S8" s="5">
        <v>44383</v>
      </c>
      <c r="T8" s="4" t="s">
        <v>32</v>
      </c>
      <c r="U8" s="4">
        <v>672.06</v>
      </c>
      <c r="V8" s="4">
        <v>0</v>
      </c>
      <c r="W8" s="4">
        <v>0</v>
      </c>
      <c r="X8" s="4">
        <v>2161305</v>
      </c>
    </row>
    <row r="9" s="4" customFormat="1" spans="1:24">
      <c r="A9" s="4">
        <v>15571422528</v>
      </c>
      <c r="B9" s="4" t="s">
        <v>24</v>
      </c>
      <c r="C9" s="4" t="s">
        <v>25</v>
      </c>
      <c r="D9" s="4" t="s">
        <v>49</v>
      </c>
      <c r="E9" s="4" t="s">
        <v>47</v>
      </c>
      <c r="F9" s="5">
        <v>44366</v>
      </c>
      <c r="G9" s="5">
        <v>44368</v>
      </c>
      <c r="H9" s="4">
        <v>1</v>
      </c>
      <c r="I9" s="4">
        <v>2</v>
      </c>
      <c r="J9" s="4">
        <v>2</v>
      </c>
      <c r="K9" s="4" t="s">
        <v>28</v>
      </c>
      <c r="L9" s="4">
        <v>393.44</v>
      </c>
      <c r="M9" s="4">
        <v>393.44</v>
      </c>
      <c r="N9" s="4" t="s">
        <v>50</v>
      </c>
      <c r="O9" s="4" t="s">
        <v>30</v>
      </c>
      <c r="P9" s="4" t="s">
        <v>31</v>
      </c>
      <c r="Q9" s="4">
        <v>0</v>
      </c>
      <c r="R9" s="6">
        <v>44365</v>
      </c>
      <c r="S9" s="5">
        <v>44383</v>
      </c>
      <c r="T9" s="4" t="s">
        <v>32</v>
      </c>
      <c r="U9" s="4">
        <v>393.44</v>
      </c>
      <c r="V9" s="4">
        <v>0</v>
      </c>
      <c r="W9" s="4">
        <v>0</v>
      </c>
      <c r="X9" s="4">
        <v>2161478</v>
      </c>
    </row>
    <row r="10" s="4" customFormat="1" spans="1:24">
      <c r="A10" s="4">
        <v>15573001160</v>
      </c>
      <c r="B10" s="4" t="s">
        <v>24</v>
      </c>
      <c r="C10" s="4" t="s">
        <v>25</v>
      </c>
      <c r="D10" s="4" t="s">
        <v>51</v>
      </c>
      <c r="E10" s="4" t="s">
        <v>47</v>
      </c>
      <c r="F10" s="5">
        <v>44367</v>
      </c>
      <c r="G10" s="5">
        <v>44368</v>
      </c>
      <c r="H10" s="4">
        <v>1</v>
      </c>
      <c r="I10" s="4">
        <v>1</v>
      </c>
      <c r="J10" s="4">
        <v>1</v>
      </c>
      <c r="K10" s="4" t="s">
        <v>28</v>
      </c>
      <c r="L10" s="4">
        <v>302.55</v>
      </c>
      <c r="M10" s="4">
        <v>302.55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44365</v>
      </c>
      <c r="S10" s="5">
        <v>44383</v>
      </c>
      <c r="T10" s="4" t="s">
        <v>32</v>
      </c>
      <c r="U10" s="4">
        <v>302.55</v>
      </c>
      <c r="V10" s="4">
        <v>0</v>
      </c>
      <c r="W10" s="4">
        <v>0</v>
      </c>
      <c r="X10" s="4">
        <v>2161844</v>
      </c>
    </row>
    <row r="11" s="4" customFormat="1" spans="1:24">
      <c r="A11" s="4">
        <v>15574456514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44366</v>
      </c>
      <c r="G11" s="5">
        <v>44368</v>
      </c>
      <c r="H11" s="4">
        <v>1</v>
      </c>
      <c r="I11" s="4">
        <v>2</v>
      </c>
      <c r="J11" s="4">
        <v>2</v>
      </c>
      <c r="K11" s="4" t="s">
        <v>28</v>
      </c>
      <c r="L11" s="4">
        <v>1900</v>
      </c>
      <c r="M11" s="4">
        <v>1900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44366</v>
      </c>
      <c r="S11" s="5">
        <v>44383</v>
      </c>
      <c r="T11" s="4" t="s">
        <v>32</v>
      </c>
      <c r="U11" s="4">
        <v>1900</v>
      </c>
      <c r="V11" s="4">
        <v>0</v>
      </c>
      <c r="W11" s="4">
        <v>0</v>
      </c>
      <c r="X11" s="4">
        <v>2162255</v>
      </c>
    </row>
    <row r="12" s="4" customFormat="1" spans="1:24">
      <c r="A12" s="4">
        <v>15574456514</v>
      </c>
      <c r="B12" s="4" t="s">
        <v>24</v>
      </c>
      <c r="C12" s="4" t="s">
        <v>45</v>
      </c>
      <c r="D12" s="4" t="s">
        <v>53</v>
      </c>
      <c r="E12" s="4" t="s">
        <v>54</v>
      </c>
      <c r="F12" s="5">
        <v>44366</v>
      </c>
      <c r="G12" s="5">
        <v>44368</v>
      </c>
      <c r="H12" s="4">
        <v>1</v>
      </c>
      <c r="I12" s="4">
        <v>2</v>
      </c>
      <c r="J12" s="4">
        <v>2</v>
      </c>
      <c r="K12" s="4" t="s">
        <v>28</v>
      </c>
      <c r="L12" s="4">
        <v>-1900</v>
      </c>
      <c r="M12" s="4">
        <v>-1900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44366</v>
      </c>
      <c r="S12" s="5">
        <v>44383</v>
      </c>
      <c r="T12" s="4" t="s">
        <v>32</v>
      </c>
      <c r="U12" s="4">
        <v>-1900</v>
      </c>
      <c r="V12" s="4">
        <v>0</v>
      </c>
      <c r="W12" s="4">
        <v>0</v>
      </c>
      <c r="X12" s="4">
        <v>2162255</v>
      </c>
    </row>
    <row r="13" s="4" customFormat="1" spans="1:24">
      <c r="A13" s="4">
        <v>15579896486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44367</v>
      </c>
      <c r="G13" s="5">
        <v>44368</v>
      </c>
      <c r="H13" s="4">
        <v>1</v>
      </c>
      <c r="I13" s="4">
        <v>1</v>
      </c>
      <c r="J13" s="4">
        <v>1</v>
      </c>
      <c r="K13" s="4" t="s">
        <v>28</v>
      </c>
      <c r="L13" s="4">
        <v>327.63</v>
      </c>
      <c r="M13" s="4">
        <v>327.63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44366</v>
      </c>
      <c r="S13" s="5">
        <v>44383</v>
      </c>
      <c r="T13" s="4" t="s">
        <v>32</v>
      </c>
      <c r="U13" s="4">
        <v>327.63</v>
      </c>
      <c r="V13" s="4">
        <v>0</v>
      </c>
      <c r="W13" s="4">
        <v>0</v>
      </c>
      <c r="X13" s="4">
        <v>2163335</v>
      </c>
    </row>
    <row r="14" s="4" customFormat="1" spans="1:24">
      <c r="A14" s="4">
        <v>15581653730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44367</v>
      </c>
      <c r="G14" s="5">
        <v>44368</v>
      </c>
      <c r="H14" s="4">
        <v>1</v>
      </c>
      <c r="I14" s="4">
        <v>1</v>
      </c>
      <c r="J14" s="4">
        <v>1</v>
      </c>
      <c r="K14" s="4" t="s">
        <v>28</v>
      </c>
      <c r="L14" s="4">
        <v>50</v>
      </c>
      <c r="M14" s="4">
        <v>50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44367</v>
      </c>
      <c r="S14" s="5">
        <v>44383</v>
      </c>
      <c r="T14" s="4" t="s">
        <v>32</v>
      </c>
      <c r="U14" s="4">
        <v>50</v>
      </c>
      <c r="V14" s="4">
        <v>0</v>
      </c>
      <c r="W14" s="4">
        <v>0</v>
      </c>
      <c r="X14" s="4">
        <v>2163770</v>
      </c>
    </row>
    <row r="15" s="4" customFormat="1" spans="1:24">
      <c r="A15" s="4">
        <v>15581938102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44367</v>
      </c>
      <c r="G15" s="5">
        <v>44368</v>
      </c>
      <c r="H15" s="4">
        <v>1</v>
      </c>
      <c r="I15" s="4">
        <v>1</v>
      </c>
      <c r="J15" s="4">
        <v>1</v>
      </c>
      <c r="K15" s="4" t="s">
        <v>28</v>
      </c>
      <c r="L15" s="4">
        <v>303.75</v>
      </c>
      <c r="M15" s="4">
        <v>303.75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44367</v>
      </c>
      <c r="S15" s="5">
        <v>44383</v>
      </c>
      <c r="T15" s="4" t="s">
        <v>32</v>
      </c>
      <c r="U15" s="4">
        <v>303.75</v>
      </c>
      <c r="V15" s="4">
        <v>0</v>
      </c>
      <c r="W15" s="4">
        <v>0</v>
      </c>
      <c r="X15" s="4">
        <v>2163867</v>
      </c>
    </row>
    <row r="16" s="4" customFormat="1" spans="1:24">
      <c r="A16" s="4">
        <v>15582001219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44367</v>
      </c>
      <c r="G16" s="5">
        <v>44368</v>
      </c>
      <c r="H16" s="4">
        <v>1</v>
      </c>
      <c r="I16" s="4">
        <v>1</v>
      </c>
      <c r="J16" s="4">
        <v>1</v>
      </c>
      <c r="K16" s="4" t="s">
        <v>28</v>
      </c>
      <c r="L16" s="4">
        <v>356.71</v>
      </c>
      <c r="M16" s="4">
        <v>356.71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44367</v>
      </c>
      <c r="S16" s="5">
        <v>44383</v>
      </c>
      <c r="T16" s="4" t="s">
        <v>32</v>
      </c>
      <c r="U16" s="4">
        <v>356.71</v>
      </c>
      <c r="V16" s="4">
        <v>0</v>
      </c>
      <c r="W16" s="4">
        <v>0</v>
      </c>
      <c r="X16" s="4">
        <v>2163890</v>
      </c>
    </row>
    <row r="17" s="4" customFormat="1" spans="1:24">
      <c r="A17" s="4">
        <v>15582138669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44367</v>
      </c>
      <c r="G17" s="5">
        <v>44368</v>
      </c>
      <c r="H17" s="4">
        <v>1</v>
      </c>
      <c r="I17" s="4">
        <v>1</v>
      </c>
      <c r="J17" s="4">
        <v>1</v>
      </c>
      <c r="K17" s="4" t="s">
        <v>28</v>
      </c>
      <c r="L17" s="4">
        <v>224.46</v>
      </c>
      <c r="M17" s="4">
        <v>224.46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44367</v>
      </c>
      <c r="S17" s="5">
        <v>44383</v>
      </c>
      <c r="T17" s="4" t="s">
        <v>32</v>
      </c>
      <c r="U17" s="4">
        <v>224.46</v>
      </c>
      <c r="V17" s="4">
        <v>0</v>
      </c>
      <c r="W17" s="4">
        <v>0</v>
      </c>
      <c r="X17" s="4">
        <v>2163953</v>
      </c>
    </row>
    <row r="18" s="4" customFormat="1" spans="1:24">
      <c r="A18" s="4">
        <v>15582414153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44367</v>
      </c>
      <c r="G18" s="5">
        <v>44368</v>
      </c>
      <c r="H18" s="4">
        <v>1</v>
      </c>
      <c r="I18" s="4">
        <v>1</v>
      </c>
      <c r="J18" s="4">
        <v>1</v>
      </c>
      <c r="K18" s="4" t="s">
        <v>28</v>
      </c>
      <c r="L18" s="4">
        <v>144.12</v>
      </c>
      <c r="M18" s="4">
        <v>144.12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44367</v>
      </c>
      <c r="S18" s="5">
        <v>44383</v>
      </c>
      <c r="T18" s="4" t="s">
        <v>32</v>
      </c>
      <c r="U18" s="4">
        <v>144.12</v>
      </c>
      <c r="V18" s="4">
        <v>0</v>
      </c>
      <c r="W18" s="4">
        <v>0</v>
      </c>
      <c r="X18" s="4">
        <v>2164039</v>
      </c>
    </row>
    <row r="19" s="4" customFormat="1" spans="1:24">
      <c r="A19" s="4">
        <v>15582902319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44367</v>
      </c>
      <c r="G19" s="5">
        <v>44368</v>
      </c>
      <c r="H19" s="4">
        <v>1</v>
      </c>
      <c r="I19" s="4">
        <v>1</v>
      </c>
      <c r="J19" s="4">
        <v>1</v>
      </c>
      <c r="K19" s="4" t="s">
        <v>28</v>
      </c>
      <c r="L19" s="4">
        <v>302.56</v>
      </c>
      <c r="M19" s="4">
        <v>302.56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44367</v>
      </c>
      <c r="S19" s="5">
        <v>44383</v>
      </c>
      <c r="T19" s="4" t="s">
        <v>32</v>
      </c>
      <c r="U19" s="4">
        <v>302.56</v>
      </c>
      <c r="V19" s="4">
        <v>0</v>
      </c>
      <c r="W19" s="4">
        <v>0</v>
      </c>
      <c r="X19" s="4">
        <v>2164211</v>
      </c>
    </row>
    <row r="20" s="4" customFormat="1" spans="1:23">
      <c r="A20" s="4">
        <v>15583240090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44367</v>
      </c>
      <c r="G20" s="5">
        <v>44368</v>
      </c>
      <c r="H20" s="4">
        <v>1</v>
      </c>
      <c r="I20" s="4">
        <v>1</v>
      </c>
      <c r="J20" s="4">
        <v>1</v>
      </c>
      <c r="K20" s="4" t="s">
        <v>28</v>
      </c>
      <c r="L20" s="4">
        <v>294.64</v>
      </c>
      <c r="M20" s="4">
        <v>294.64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44367</v>
      </c>
      <c r="S20" s="5">
        <v>44383</v>
      </c>
      <c r="T20" s="4" t="s">
        <v>32</v>
      </c>
      <c r="U20" s="4">
        <v>294.64</v>
      </c>
      <c r="V20" s="4">
        <v>0</v>
      </c>
      <c r="W20" s="4">
        <v>0</v>
      </c>
    </row>
    <row r="21" s="4" customFormat="1" spans="1:23">
      <c r="A21" s="4">
        <v>15583240090</v>
      </c>
      <c r="B21" s="4" t="s">
        <v>24</v>
      </c>
      <c r="C21" s="4" t="s">
        <v>45</v>
      </c>
      <c r="D21" s="4" t="s">
        <v>77</v>
      </c>
      <c r="E21" s="4" t="s">
        <v>78</v>
      </c>
      <c r="F21" s="5">
        <v>44367</v>
      </c>
      <c r="G21" s="5">
        <v>44368</v>
      </c>
      <c r="H21" s="4">
        <v>1</v>
      </c>
      <c r="I21" s="4">
        <v>1</v>
      </c>
      <c r="J21" s="4">
        <v>1</v>
      </c>
      <c r="K21" s="4" t="s">
        <v>28</v>
      </c>
      <c r="L21" s="4">
        <v>-294.64</v>
      </c>
      <c r="M21" s="4">
        <v>-294.64</v>
      </c>
      <c r="N21" s="4" t="s">
        <v>79</v>
      </c>
      <c r="O21" s="4" t="s">
        <v>30</v>
      </c>
      <c r="P21" s="4" t="s">
        <v>31</v>
      </c>
      <c r="Q21" s="4">
        <v>0</v>
      </c>
      <c r="R21" s="6">
        <v>44367</v>
      </c>
      <c r="S21" s="5">
        <v>44383</v>
      </c>
      <c r="T21" s="4" t="s">
        <v>32</v>
      </c>
      <c r="U21" s="4">
        <v>-294.64</v>
      </c>
      <c r="V21" s="4">
        <v>0</v>
      </c>
      <c r="W21" s="4">
        <v>0</v>
      </c>
    </row>
    <row r="22" s="4" customFormat="1" spans="1:24">
      <c r="A22" s="4">
        <v>15582001219</v>
      </c>
      <c r="B22" s="4" t="s">
        <v>24</v>
      </c>
      <c r="C22" s="4" t="s">
        <v>45</v>
      </c>
      <c r="D22" s="4" t="s">
        <v>65</v>
      </c>
      <c r="E22" s="4" t="s">
        <v>66</v>
      </c>
      <c r="F22" s="5">
        <v>44367</v>
      </c>
      <c r="G22" s="5">
        <v>44368</v>
      </c>
      <c r="H22" s="4">
        <v>1</v>
      </c>
      <c r="I22" s="4">
        <v>1</v>
      </c>
      <c r="J22" s="4">
        <v>1</v>
      </c>
      <c r="K22" s="4" t="s">
        <v>28</v>
      </c>
      <c r="L22" s="4">
        <v>-356.71</v>
      </c>
      <c r="M22" s="4">
        <v>-356.71</v>
      </c>
      <c r="N22" s="4" t="s">
        <v>67</v>
      </c>
      <c r="O22" s="4" t="s">
        <v>30</v>
      </c>
      <c r="P22" s="4" t="s">
        <v>31</v>
      </c>
      <c r="Q22" s="4">
        <v>0</v>
      </c>
      <c r="R22" s="6">
        <v>44367</v>
      </c>
      <c r="S22" s="5">
        <v>44383</v>
      </c>
      <c r="T22" s="4" t="s">
        <v>32</v>
      </c>
      <c r="U22" s="4">
        <v>-356.71</v>
      </c>
      <c r="V22" s="4">
        <v>0</v>
      </c>
      <c r="W22" s="4">
        <v>0</v>
      </c>
      <c r="X22" s="4">
        <v>2163890</v>
      </c>
    </row>
    <row r="23" s="4" customFormat="1" spans="1:24">
      <c r="A23" s="4">
        <v>15586535397</v>
      </c>
      <c r="B23" s="4" t="s">
        <v>24</v>
      </c>
      <c r="C23" s="4" t="s">
        <v>25</v>
      </c>
      <c r="D23" s="4" t="s">
        <v>33</v>
      </c>
      <c r="E23" s="4" t="s">
        <v>80</v>
      </c>
      <c r="F23" s="5">
        <v>44367</v>
      </c>
      <c r="G23" s="5">
        <v>44368</v>
      </c>
      <c r="H23" s="4">
        <v>1</v>
      </c>
      <c r="I23" s="4">
        <v>1</v>
      </c>
      <c r="J23" s="4">
        <v>1</v>
      </c>
      <c r="K23" s="4" t="s">
        <v>28</v>
      </c>
      <c r="L23" s="4">
        <v>2247</v>
      </c>
      <c r="M23" s="4">
        <v>2247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44367</v>
      </c>
      <c r="S23" s="5">
        <v>44383</v>
      </c>
      <c r="T23" s="4" t="s">
        <v>32</v>
      </c>
      <c r="U23" s="4">
        <v>2247</v>
      </c>
      <c r="V23" s="4">
        <v>0</v>
      </c>
      <c r="W23" s="4">
        <v>0</v>
      </c>
      <c r="X23" s="4">
        <v>2164476</v>
      </c>
    </row>
    <row r="24" s="4" customFormat="1" spans="1:23">
      <c r="A24" s="4">
        <v>15586650499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44367</v>
      </c>
      <c r="G24" s="5">
        <v>44368</v>
      </c>
      <c r="H24" s="4">
        <v>1</v>
      </c>
      <c r="I24" s="4">
        <v>1</v>
      </c>
      <c r="J24" s="4">
        <v>1</v>
      </c>
      <c r="K24" s="4" t="s">
        <v>28</v>
      </c>
      <c r="L24" s="4">
        <v>226.84</v>
      </c>
      <c r="M24" s="4">
        <v>226.84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44367</v>
      </c>
      <c r="S24" s="5">
        <v>44383</v>
      </c>
      <c r="T24" s="4" t="s">
        <v>32</v>
      </c>
      <c r="U24" s="4">
        <v>226.84</v>
      </c>
      <c r="V24" s="4">
        <v>0</v>
      </c>
      <c r="W24" s="4">
        <v>0</v>
      </c>
    </row>
    <row r="25" s="4" customFormat="1" spans="1:24">
      <c r="A25" s="4">
        <v>15587156206</v>
      </c>
      <c r="B25" s="4" t="s">
        <v>24</v>
      </c>
      <c r="C25" s="4" t="s">
        <v>25</v>
      </c>
      <c r="D25" s="4" t="s">
        <v>85</v>
      </c>
      <c r="E25" s="4" t="s">
        <v>47</v>
      </c>
      <c r="F25" s="5">
        <v>44367</v>
      </c>
      <c r="G25" s="5">
        <v>44368</v>
      </c>
      <c r="H25" s="4">
        <v>1</v>
      </c>
      <c r="I25" s="4">
        <v>1</v>
      </c>
      <c r="J25" s="4">
        <v>1</v>
      </c>
      <c r="K25" s="4" t="s">
        <v>28</v>
      </c>
      <c r="L25" s="4">
        <v>206.46</v>
      </c>
      <c r="M25" s="4">
        <v>206.46</v>
      </c>
      <c r="N25" s="4" t="s">
        <v>86</v>
      </c>
      <c r="O25" s="4" t="s">
        <v>30</v>
      </c>
      <c r="P25" s="4" t="s">
        <v>31</v>
      </c>
      <c r="Q25" s="4">
        <v>0</v>
      </c>
      <c r="R25" s="6">
        <v>44367</v>
      </c>
      <c r="S25" s="5">
        <v>44383</v>
      </c>
      <c r="T25" s="4" t="s">
        <v>32</v>
      </c>
      <c r="U25" s="4">
        <v>206.46</v>
      </c>
      <c r="V25" s="4">
        <v>0</v>
      </c>
      <c r="W25" s="4">
        <v>0</v>
      </c>
      <c r="X25" s="4">
        <v>2164702</v>
      </c>
    </row>
    <row r="26" s="4" customFormat="1" spans="1:24">
      <c r="A26" s="4">
        <v>15587626695</v>
      </c>
      <c r="B26" s="4" t="s">
        <v>24</v>
      </c>
      <c r="C26" s="4" t="s">
        <v>25</v>
      </c>
      <c r="D26" s="4" t="s">
        <v>87</v>
      </c>
      <c r="E26" s="4" t="s">
        <v>88</v>
      </c>
      <c r="F26" s="5">
        <v>44367</v>
      </c>
      <c r="G26" s="5">
        <v>44368</v>
      </c>
      <c r="H26" s="4">
        <v>1</v>
      </c>
      <c r="I26" s="4">
        <v>1</v>
      </c>
      <c r="J26" s="4">
        <v>1</v>
      </c>
      <c r="K26" s="4" t="s">
        <v>28</v>
      </c>
      <c r="L26" s="4">
        <v>626.52</v>
      </c>
      <c r="M26" s="4">
        <v>626.52</v>
      </c>
      <c r="N26" s="4" t="s">
        <v>89</v>
      </c>
      <c r="O26" s="4" t="s">
        <v>30</v>
      </c>
      <c r="P26" s="4" t="s">
        <v>31</v>
      </c>
      <c r="Q26" s="4">
        <v>0</v>
      </c>
      <c r="R26" s="6">
        <v>44367</v>
      </c>
      <c r="S26" s="5">
        <v>44383</v>
      </c>
      <c r="T26" s="4" t="s">
        <v>32</v>
      </c>
      <c r="U26" s="4">
        <v>626.52</v>
      </c>
      <c r="V26" s="4">
        <v>0</v>
      </c>
      <c r="W26" s="4">
        <v>0</v>
      </c>
      <c r="X26" s="4">
        <v>2164908</v>
      </c>
    </row>
    <row r="27" s="4" customFormat="1" spans="1:24">
      <c r="A27" s="4">
        <v>15587696184</v>
      </c>
      <c r="B27" s="4" t="s">
        <v>24</v>
      </c>
      <c r="C27" s="4" t="s">
        <v>25</v>
      </c>
      <c r="D27" s="4" t="s">
        <v>90</v>
      </c>
      <c r="E27" s="4" t="s">
        <v>91</v>
      </c>
      <c r="F27" s="5">
        <v>44367</v>
      </c>
      <c r="G27" s="5">
        <v>44368</v>
      </c>
      <c r="H27" s="4">
        <v>1</v>
      </c>
      <c r="I27" s="4">
        <v>1</v>
      </c>
      <c r="J27" s="4">
        <v>1</v>
      </c>
      <c r="K27" s="4" t="s">
        <v>28</v>
      </c>
      <c r="L27" s="4">
        <v>404</v>
      </c>
      <c r="M27" s="4">
        <v>404</v>
      </c>
      <c r="N27" s="4" t="s">
        <v>92</v>
      </c>
      <c r="O27" s="4" t="s">
        <v>30</v>
      </c>
      <c r="P27" s="4" t="s">
        <v>31</v>
      </c>
      <c r="Q27" s="4">
        <v>0</v>
      </c>
      <c r="R27" s="6">
        <v>44367</v>
      </c>
      <c r="S27" s="5">
        <v>44383</v>
      </c>
      <c r="T27" s="4" t="s">
        <v>32</v>
      </c>
      <c r="U27" s="4">
        <v>404</v>
      </c>
      <c r="V27" s="4">
        <v>0</v>
      </c>
      <c r="W27" s="4">
        <v>0</v>
      </c>
      <c r="X27" s="4">
        <v>2164925</v>
      </c>
    </row>
    <row r="28" s="4" customFormat="1" spans="1:24">
      <c r="A28" s="4">
        <v>15547572926</v>
      </c>
      <c r="B28" s="4" t="s">
        <v>24</v>
      </c>
      <c r="C28" s="4" t="s">
        <v>93</v>
      </c>
      <c r="D28" s="4" t="s">
        <v>94</v>
      </c>
      <c r="E28" s="4" t="s">
        <v>47</v>
      </c>
      <c r="F28" s="5">
        <v>44362</v>
      </c>
      <c r="G28" s="5">
        <v>44365</v>
      </c>
      <c r="H28" s="4">
        <v>1</v>
      </c>
      <c r="I28" s="4">
        <v>3</v>
      </c>
      <c r="J28" s="4">
        <v>3</v>
      </c>
      <c r="K28" s="4" t="s">
        <v>28</v>
      </c>
      <c r="L28" s="4">
        <v>-1226.29</v>
      </c>
      <c r="M28" s="4">
        <v>-1226.29</v>
      </c>
      <c r="N28" s="4" t="s">
        <v>95</v>
      </c>
      <c r="O28" s="4" t="s">
        <v>30</v>
      </c>
      <c r="P28" s="4" t="s">
        <v>31</v>
      </c>
      <c r="Q28" s="4">
        <v>0</v>
      </c>
      <c r="R28" s="6">
        <v>44358</v>
      </c>
      <c r="S28" s="5">
        <v>44383</v>
      </c>
      <c r="T28" s="4" t="s">
        <v>32</v>
      </c>
      <c r="U28" s="4">
        <v>-1226.29</v>
      </c>
      <c r="V28" s="4">
        <v>0</v>
      </c>
      <c r="W28" s="4">
        <v>0</v>
      </c>
      <c r="X28" s="4">
        <v>2153962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D29" sqref="D29"/>
    </sheetView>
  </sheetViews>
  <sheetFormatPr defaultColWidth="9" defaultRowHeight="13.5"/>
  <cols>
    <col min="1" max="1" width="13.125" style="4" customWidth="1"/>
    <col min="2" max="3" width="10.375" style="4"/>
    <col min="4" max="4" width="9.375" style="4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4">
        <v>15550751102</v>
      </c>
      <c r="B2" s="5">
        <v>44365</v>
      </c>
      <c r="C2" s="5">
        <v>44368</v>
      </c>
      <c r="D2" s="4">
        <v>6735</v>
      </c>
      <c r="E2" s="4" t="str">
        <f>VLOOKUP(A2,HOP!A:L,12,0)</f>
        <v>6735.00</v>
      </c>
      <c r="F2" s="4" t="str">
        <f>VLOOKUP(A2,HOP!A:C,3,0)</f>
        <v>2156815</v>
      </c>
      <c r="G2" s="4">
        <f>D2-E2</f>
        <v>0</v>
      </c>
      <c r="H2" s="4" t="str">
        <f>$H$1&amp;F2</f>
        <v>，2156815</v>
      </c>
      <c r="I2" s="4" t="str">
        <f>VLOOKUP(A2,HOP!A:T,20,0)</f>
        <v>直采</v>
      </c>
    </row>
    <row r="3" s="4" customFormat="1" spans="1:9">
      <c r="A3" s="4">
        <v>15552607128</v>
      </c>
      <c r="B3" s="5">
        <v>44367</v>
      </c>
      <c r="C3" s="5">
        <v>44368</v>
      </c>
      <c r="D3" s="4">
        <v>4051</v>
      </c>
      <c r="E3" s="4" t="str">
        <f>VLOOKUP(A3,HOP!A:L,12,0)</f>
        <v>4051.00</v>
      </c>
      <c r="F3" s="4" t="str">
        <f>VLOOKUP(A3,HOP!A:C,3,0)</f>
        <v>2158573</v>
      </c>
      <c r="G3" s="4">
        <f>D3-E3</f>
        <v>0</v>
      </c>
      <c r="H3" s="4" t="str">
        <f>$H$1&amp;F3</f>
        <v>，2158573</v>
      </c>
      <c r="I3" s="4" t="str">
        <f>VLOOKUP(A3,HOP!A:T,20,0)</f>
        <v>直采</v>
      </c>
    </row>
    <row r="4" s="4" customFormat="1" hidden="1" spans="1:9">
      <c r="A4" s="4">
        <v>15563676860</v>
      </c>
      <c r="B4" s="5">
        <v>44365</v>
      </c>
      <c r="C4" s="5">
        <v>44368</v>
      </c>
      <c r="D4" s="4">
        <v>0</v>
      </c>
      <c r="E4" s="4" t="str">
        <f>VLOOKUP(A4,HOP!A:L,12,0)</f>
        <v>0.00</v>
      </c>
      <c r="F4" s="4" t="str">
        <f>VLOOKUP(A4,HOP!A:C,3,0)</f>
        <v>2160574</v>
      </c>
      <c r="G4" s="4">
        <f>D4-E4</f>
        <v>0</v>
      </c>
      <c r="H4" s="4" t="str">
        <f>$H$1&amp;F4</f>
        <v>，2160574</v>
      </c>
      <c r="I4" s="4" t="str">
        <f>VLOOKUP(A4,HOP!A:T,20,0)</f>
        <v>直连</v>
      </c>
    </row>
    <row r="5" s="4" customFormat="1" spans="1:9">
      <c r="A5" s="4">
        <v>15564131060</v>
      </c>
      <c r="B5" s="5">
        <v>44365</v>
      </c>
      <c r="C5" s="5">
        <v>44368</v>
      </c>
      <c r="D5" s="4">
        <v>520.6</v>
      </c>
      <c r="E5" s="4" t="str">
        <f>VLOOKUP(A5,HOP!A:L,12,0)</f>
        <v>520.60</v>
      </c>
      <c r="F5" s="4" t="str">
        <f>VLOOKUP(A5,HOP!A:C,3,0)</f>
        <v>2160659</v>
      </c>
      <c r="G5" s="4">
        <f>D5-E5</f>
        <v>0</v>
      </c>
      <c r="H5" s="4" t="str">
        <f>$H$1&amp;F5</f>
        <v>，2160659</v>
      </c>
      <c r="I5" s="4" t="str">
        <f>VLOOKUP(A5,HOP!A:T,20,0)</f>
        <v>直连</v>
      </c>
    </row>
    <row r="6" s="4" customFormat="1" spans="1:9">
      <c r="A6" s="4">
        <v>15565621613</v>
      </c>
      <c r="B6" s="5">
        <v>44367</v>
      </c>
      <c r="C6" s="5">
        <v>44368</v>
      </c>
      <c r="D6" s="4">
        <v>380.39</v>
      </c>
      <c r="E6" s="4" t="str">
        <f>VLOOKUP(A6,HOP!A:L,12,0)</f>
        <v>380.39</v>
      </c>
      <c r="F6" s="4" t="str">
        <f>VLOOKUP(A6,HOP!A:C,3,0)</f>
        <v>2160984</v>
      </c>
      <c r="G6" s="4">
        <f>D6-E6</f>
        <v>0</v>
      </c>
      <c r="H6" s="4" t="str">
        <f>$H$1&amp;F6</f>
        <v>，2160984</v>
      </c>
      <c r="I6" s="4" t="str">
        <f>VLOOKUP(A6,HOP!A:T,20,0)</f>
        <v>直连</v>
      </c>
    </row>
    <row r="7" s="4" customFormat="1" spans="1:9">
      <c r="A7" s="4">
        <v>15567220303</v>
      </c>
      <c r="B7" s="5">
        <v>44367</v>
      </c>
      <c r="C7" s="5">
        <v>44368</v>
      </c>
      <c r="D7" s="4">
        <v>672.06</v>
      </c>
      <c r="E7" s="4" t="str">
        <f>VLOOKUP(A7,HOP!A:L,12,0)</f>
        <v>672.06</v>
      </c>
      <c r="F7" s="4" t="str">
        <f>VLOOKUP(A7,HOP!A:C,3,0)</f>
        <v>2161305</v>
      </c>
      <c r="G7" s="4">
        <f>D7-E7</f>
        <v>0</v>
      </c>
      <c r="H7" s="4" t="str">
        <f>$H$1&amp;F7</f>
        <v>，2161305</v>
      </c>
      <c r="I7" s="4" t="str">
        <f>VLOOKUP(A7,HOP!A:T,20,0)</f>
        <v>直连</v>
      </c>
    </row>
    <row r="8" s="4" customFormat="1" spans="1:9">
      <c r="A8" s="4">
        <v>15571422528</v>
      </c>
      <c r="B8" s="5">
        <v>44366</v>
      </c>
      <c r="C8" s="5">
        <v>44368</v>
      </c>
      <c r="D8" s="4">
        <v>393.44</v>
      </c>
      <c r="E8" s="4" t="str">
        <f>VLOOKUP(A8,HOP!A:L,12,0)</f>
        <v>393.44</v>
      </c>
      <c r="F8" s="4" t="str">
        <f>VLOOKUP(A8,HOP!A:C,3,0)</f>
        <v>2161478</v>
      </c>
      <c r="G8" s="4">
        <f>D8-E8</f>
        <v>0</v>
      </c>
      <c r="H8" s="4" t="str">
        <f>$H$1&amp;F8</f>
        <v>，2161478</v>
      </c>
      <c r="I8" s="4" t="str">
        <f>VLOOKUP(A8,HOP!A:T,20,0)</f>
        <v>直连</v>
      </c>
    </row>
    <row r="9" s="4" customFormat="1" spans="1:9">
      <c r="A9" s="4">
        <v>15573001160</v>
      </c>
      <c r="B9" s="5">
        <v>44367</v>
      </c>
      <c r="C9" s="5">
        <v>44368</v>
      </c>
      <c r="D9" s="4">
        <v>302.55</v>
      </c>
      <c r="E9" s="4" t="str">
        <f>VLOOKUP(A9,HOP!A:L,12,0)</f>
        <v>302.55</v>
      </c>
      <c r="F9" s="4" t="str">
        <f>VLOOKUP(A9,HOP!A:C,3,0)</f>
        <v>2161844</v>
      </c>
      <c r="G9" s="4">
        <f>D9-E9</f>
        <v>0</v>
      </c>
      <c r="H9" s="4" t="str">
        <f>$H$1&amp;F9</f>
        <v>，2161844</v>
      </c>
      <c r="I9" s="4" t="str">
        <f>VLOOKUP(A9,HOP!A:T,20,0)</f>
        <v>直连</v>
      </c>
    </row>
    <row r="10" s="4" customFormat="1" hidden="1" spans="1:9">
      <c r="A10" s="4">
        <v>15574456514</v>
      </c>
      <c r="B10" s="5">
        <v>44366</v>
      </c>
      <c r="C10" s="5">
        <v>44368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15579896486</v>
      </c>
      <c r="B11" s="5">
        <v>44367</v>
      </c>
      <c r="C11" s="5">
        <v>44368</v>
      </c>
      <c r="D11" s="4">
        <v>327.63</v>
      </c>
      <c r="E11" s="4" t="str">
        <f>VLOOKUP(A11,HOP!A:L,12,0)</f>
        <v>327.63</v>
      </c>
      <c r="F11" s="4" t="str">
        <f>VLOOKUP(A11,HOP!A:C,3,0)</f>
        <v>2163335</v>
      </c>
      <c r="G11" s="4">
        <f t="shared" ref="G11:G26" si="0">D11-E11</f>
        <v>0</v>
      </c>
      <c r="H11" s="4" t="str">
        <f t="shared" ref="H11:H26" si="1">$H$1&amp;F11</f>
        <v>，2163335</v>
      </c>
      <c r="I11" s="4" t="str">
        <f>VLOOKUP(A11,HOP!A:T,20,0)</f>
        <v>直连</v>
      </c>
    </row>
    <row r="12" s="4" customFormat="1" spans="1:9">
      <c r="A12" s="4">
        <v>15581653730</v>
      </c>
      <c r="B12" s="5">
        <v>44367</v>
      </c>
      <c r="C12" s="5">
        <v>44368</v>
      </c>
      <c r="D12" s="4">
        <v>50</v>
      </c>
      <c r="E12" s="4" t="str">
        <f>VLOOKUP(A12,HOP!A:L,12,0)</f>
        <v>50.00</v>
      </c>
      <c r="F12" s="4" t="str">
        <f>VLOOKUP(A12,HOP!A:C,3,0)</f>
        <v>2163770</v>
      </c>
      <c r="G12" s="4">
        <f t="shared" si="0"/>
        <v>0</v>
      </c>
      <c r="H12" s="4" t="str">
        <f t="shared" si="1"/>
        <v>，2163770</v>
      </c>
      <c r="I12" s="4" t="str">
        <f>VLOOKUP(A12,HOP!A:T,20,0)</f>
        <v>Saas酒店</v>
      </c>
    </row>
    <row r="13" s="4" customFormat="1" spans="1:9">
      <c r="A13" s="4">
        <v>15581938102</v>
      </c>
      <c r="B13" s="5">
        <v>44367</v>
      </c>
      <c r="C13" s="5">
        <v>44368</v>
      </c>
      <c r="D13" s="4">
        <v>303.75</v>
      </c>
      <c r="E13" s="4" t="str">
        <f>VLOOKUP(A13,HOP!A:L,12,0)</f>
        <v>303.75</v>
      </c>
      <c r="F13" s="4" t="str">
        <f>VLOOKUP(A13,HOP!A:C,3,0)</f>
        <v>2163867</v>
      </c>
      <c r="G13" s="4">
        <f t="shared" si="0"/>
        <v>0</v>
      </c>
      <c r="H13" s="4" t="str">
        <f t="shared" si="1"/>
        <v>，2163867</v>
      </c>
      <c r="I13" s="4" t="str">
        <f>VLOOKUP(A13,HOP!A:T,20,0)</f>
        <v>直连</v>
      </c>
    </row>
    <row r="14" s="4" customFormat="1" hidden="1" spans="1:9">
      <c r="A14" s="4">
        <v>15582001219</v>
      </c>
      <c r="B14" s="5">
        <v>44367</v>
      </c>
      <c r="C14" s="5">
        <v>44368</v>
      </c>
      <c r="D14" s="4">
        <v>0</v>
      </c>
      <c r="E14" s="4" t="str">
        <f>VLOOKUP(A14,HOP!A:L,12,0)</f>
        <v>0.00</v>
      </c>
      <c r="F14" s="4" t="str">
        <f>VLOOKUP(A14,HOP!A:C,3,0)</f>
        <v>2163890</v>
      </c>
      <c r="G14" s="4">
        <f t="shared" si="0"/>
        <v>0</v>
      </c>
      <c r="H14" s="4" t="str">
        <f t="shared" si="1"/>
        <v>，2163890</v>
      </c>
      <c r="I14" s="4" t="str">
        <f>VLOOKUP(A14,HOP!A:T,20,0)</f>
        <v>直连</v>
      </c>
    </row>
    <row r="15" s="4" customFormat="1" spans="1:9">
      <c r="A15" s="4">
        <v>15582138669</v>
      </c>
      <c r="B15" s="5">
        <v>44367</v>
      </c>
      <c r="C15" s="5">
        <v>44368</v>
      </c>
      <c r="D15" s="4">
        <v>224.46</v>
      </c>
      <c r="E15" s="4" t="str">
        <f>VLOOKUP(A15,HOP!A:L,12,0)</f>
        <v>224.46</v>
      </c>
      <c r="F15" s="4" t="str">
        <f>VLOOKUP(A15,HOP!A:C,3,0)</f>
        <v>2163953</v>
      </c>
      <c r="G15" s="4">
        <f t="shared" si="0"/>
        <v>0</v>
      </c>
      <c r="H15" s="4" t="str">
        <f t="shared" si="1"/>
        <v>，2163953</v>
      </c>
      <c r="I15" s="4" t="str">
        <f>VLOOKUP(A15,HOP!A:T,20,0)</f>
        <v>直连</v>
      </c>
    </row>
    <row r="16" s="4" customFormat="1" spans="1:9">
      <c r="A16" s="4">
        <v>15582414153</v>
      </c>
      <c r="B16" s="5">
        <v>44367</v>
      </c>
      <c r="C16" s="5">
        <v>44368</v>
      </c>
      <c r="D16" s="4">
        <v>144.12</v>
      </c>
      <c r="E16" s="4" t="str">
        <f>VLOOKUP(A16,HOP!A:L,12,0)</f>
        <v>144.12</v>
      </c>
      <c r="F16" s="4" t="str">
        <f>VLOOKUP(A16,HOP!A:C,3,0)</f>
        <v>2164039</v>
      </c>
      <c r="G16" s="4">
        <f t="shared" si="0"/>
        <v>0</v>
      </c>
      <c r="H16" s="4" t="str">
        <f t="shared" si="1"/>
        <v>，2164039</v>
      </c>
      <c r="I16" s="4" t="str">
        <f>VLOOKUP(A16,HOP!A:T,20,0)</f>
        <v>直连</v>
      </c>
    </row>
    <row r="17" s="4" customFormat="1" spans="1:9">
      <c r="A17" s="4">
        <v>15582902319</v>
      </c>
      <c r="B17" s="5">
        <v>44367</v>
      </c>
      <c r="C17" s="5">
        <v>44368</v>
      </c>
      <c r="D17" s="4">
        <v>302.56</v>
      </c>
      <c r="E17" s="4" t="str">
        <f>VLOOKUP(A17,HOP!A:L,12,0)</f>
        <v>302.56</v>
      </c>
      <c r="F17" s="4" t="str">
        <f>VLOOKUP(A17,HOP!A:C,3,0)</f>
        <v>2164211</v>
      </c>
      <c r="G17" s="4">
        <f t="shared" si="0"/>
        <v>0</v>
      </c>
      <c r="H17" s="4" t="str">
        <f t="shared" si="1"/>
        <v>，2164211</v>
      </c>
      <c r="I17" s="4" t="str">
        <f>VLOOKUP(A17,HOP!A:T,20,0)</f>
        <v>直连</v>
      </c>
    </row>
    <row r="18" s="4" customFormat="1" hidden="1" spans="1:9">
      <c r="A18" s="4">
        <v>15583240090</v>
      </c>
      <c r="B18" s="5">
        <v>44367</v>
      </c>
      <c r="C18" s="5">
        <v>44368</v>
      </c>
      <c r="D18" s="4">
        <v>0</v>
      </c>
      <c r="E18" s="4" t="str">
        <f>VLOOKUP(A18,HOP!A:L,12,0)</f>
        <v>0.00</v>
      </c>
      <c r="F18" s="4" t="str">
        <f>VLOOKUP(A18,HOP!A:C,3,0)</f>
        <v>2164321</v>
      </c>
      <c r="G18" s="4">
        <f t="shared" si="0"/>
        <v>0</v>
      </c>
      <c r="H18" s="4" t="str">
        <f t="shared" si="1"/>
        <v>，2164321</v>
      </c>
      <c r="I18" s="4" t="str">
        <f>VLOOKUP(A18,HOP!A:T,20,0)</f>
        <v>直连</v>
      </c>
    </row>
    <row r="19" s="4" customFormat="1" spans="1:9">
      <c r="A19" s="4">
        <v>15586535397</v>
      </c>
      <c r="B19" s="5">
        <v>44367</v>
      </c>
      <c r="C19" s="5">
        <v>44368</v>
      </c>
      <c r="D19" s="4">
        <v>2247</v>
      </c>
      <c r="E19" s="4" t="str">
        <f>VLOOKUP(A19,HOP!A:L,12,0)</f>
        <v>2247.00</v>
      </c>
      <c r="F19" s="4" t="str">
        <f>VLOOKUP(A19,HOP!A:C,3,0)</f>
        <v>2164476</v>
      </c>
      <c r="G19" s="4">
        <f>D19-E19</f>
        <v>0</v>
      </c>
      <c r="H19" s="4" t="str">
        <f>$H$1&amp;F19</f>
        <v>，2164476</v>
      </c>
      <c r="I19" s="4" t="str">
        <f>VLOOKUP(A19,HOP!A:T,20,0)</f>
        <v>直采</v>
      </c>
    </row>
    <row r="20" s="4" customFormat="1" spans="1:9">
      <c r="A20" s="4">
        <v>15586650499</v>
      </c>
      <c r="B20" s="5">
        <v>44367</v>
      </c>
      <c r="C20" s="5">
        <v>44368</v>
      </c>
      <c r="D20" s="4">
        <v>226.84</v>
      </c>
      <c r="E20" s="4" t="str">
        <f>VLOOKUP(A20,HOP!A:L,12,0)</f>
        <v>226.84</v>
      </c>
      <c r="F20" s="4" t="str">
        <f>VLOOKUP(A20,HOP!A:C,3,0)</f>
        <v>2164510</v>
      </c>
      <c r="G20" s="4">
        <f>D20-E20</f>
        <v>0</v>
      </c>
      <c r="H20" s="4" t="str">
        <f>$H$1&amp;F20</f>
        <v>，2164510</v>
      </c>
      <c r="I20" s="4" t="str">
        <f>VLOOKUP(A20,HOP!A:T,20,0)</f>
        <v>直连</v>
      </c>
    </row>
    <row r="21" s="4" customFormat="1" spans="1:9">
      <c r="A21" s="4">
        <v>15587156206</v>
      </c>
      <c r="B21" s="5">
        <v>44367</v>
      </c>
      <c r="C21" s="5">
        <v>44368</v>
      </c>
      <c r="D21" s="4">
        <v>206.46</v>
      </c>
      <c r="E21" s="4" t="str">
        <f>VLOOKUP(A21,HOP!A:L,12,0)</f>
        <v>206.46</v>
      </c>
      <c r="F21" s="4" t="str">
        <f>VLOOKUP(A21,HOP!A:C,3,0)</f>
        <v>2164702</v>
      </c>
      <c r="G21" s="4">
        <f>D21-E21</f>
        <v>0</v>
      </c>
      <c r="H21" s="4" t="str">
        <f>$H$1&amp;F21</f>
        <v>，2164702</v>
      </c>
      <c r="I21" s="4" t="str">
        <f>VLOOKUP(A21,HOP!A:T,20,0)</f>
        <v>直连</v>
      </c>
    </row>
    <row r="22" s="4" customFormat="1" spans="1:9">
      <c r="A22" s="4">
        <v>15587626695</v>
      </c>
      <c r="B22" s="5">
        <v>44367</v>
      </c>
      <c r="C22" s="5">
        <v>44368</v>
      </c>
      <c r="D22" s="4">
        <v>626.52</v>
      </c>
      <c r="E22" s="4" t="str">
        <f>VLOOKUP(A22,HOP!A:L,12,0)</f>
        <v>626.52</v>
      </c>
      <c r="F22" s="4" t="str">
        <f>VLOOKUP(A22,HOP!A:C,3,0)</f>
        <v>2164908</v>
      </c>
      <c r="G22" s="4">
        <f>D22-E22</f>
        <v>0</v>
      </c>
      <c r="H22" s="4" t="str">
        <f>$H$1&amp;F22</f>
        <v>，2164908</v>
      </c>
      <c r="I22" s="4" t="str">
        <f>VLOOKUP(A22,HOP!A:T,20,0)</f>
        <v>直连</v>
      </c>
    </row>
    <row r="23" s="4" customFormat="1" spans="1:9">
      <c r="A23" s="4">
        <v>15587696184</v>
      </c>
      <c r="B23" s="5">
        <v>44367</v>
      </c>
      <c r="C23" s="5">
        <v>44368</v>
      </c>
      <c r="D23" s="4">
        <v>404</v>
      </c>
      <c r="E23" s="4" t="str">
        <f>VLOOKUP(A23,HOP!A:L,12,0)</f>
        <v>404.00</v>
      </c>
      <c r="F23" s="4" t="str">
        <f>VLOOKUP(A23,HOP!A:C,3,0)</f>
        <v>2164925</v>
      </c>
      <c r="G23" s="4">
        <f>D23-E23</f>
        <v>0</v>
      </c>
      <c r="H23" s="4" t="str">
        <f>$H$1&amp;F23</f>
        <v>，2164925</v>
      </c>
      <c r="I23" s="4" t="str">
        <f>VLOOKUP(A23,HOP!A:T,20,0)</f>
        <v>直采</v>
      </c>
    </row>
    <row r="24" s="4" customFormat="1" spans="1:10">
      <c r="A24" s="4">
        <v>15547572926</v>
      </c>
      <c r="B24" s="5">
        <v>44362</v>
      </c>
      <c r="C24" s="5">
        <v>44365</v>
      </c>
      <c r="D24" s="4">
        <v>-1226.29</v>
      </c>
      <c r="E24" s="4" t="e">
        <f>VLOOKUP(A24,HOP!A:L,12,0)</f>
        <v>#N/A</v>
      </c>
      <c r="F24" s="4">
        <v>2153962</v>
      </c>
      <c r="G24" s="4" t="e">
        <f>D24-E24</f>
        <v>#N/A</v>
      </c>
      <c r="H24" s="4" t="str">
        <f>$H$1&amp;F24</f>
        <v>，2153962</v>
      </c>
      <c r="I24" s="4" t="e">
        <f>VLOOKUP(A24,HOP!A:T,20,0)</f>
        <v>#N/A</v>
      </c>
      <c r="J24" s="4" t="s">
        <v>97</v>
      </c>
    </row>
    <row r="26" spans="4:4">
      <c r="D26" s="4">
        <f>SUM(D2:D25)</f>
        <v>16892.09</v>
      </c>
    </row>
    <row r="27" spans="4:4">
      <c r="D27" s="4" t="s">
        <v>98</v>
      </c>
    </row>
    <row r="30" spans="1:3">
      <c r="A30" s="4" t="s">
        <v>99</v>
      </c>
      <c r="C30" s="4">
        <v>13437</v>
      </c>
    </row>
    <row r="31" spans="1:3">
      <c r="A31" s="4" t="s">
        <v>100</v>
      </c>
      <c r="C31" s="4">
        <v>4631.38</v>
      </c>
    </row>
    <row r="32" spans="1:3">
      <c r="A32" s="4" t="s">
        <v>101</v>
      </c>
      <c r="C32" s="4">
        <v>50</v>
      </c>
    </row>
    <row r="33" spans="1:3">
      <c r="A33" s="4" t="s">
        <v>102</v>
      </c>
      <c r="C33" s="4">
        <v>-1226.29</v>
      </c>
    </row>
    <row r="34" spans="1:3">
      <c r="A34" s="4" t="s">
        <v>103</v>
      </c>
      <c r="C34" s="4">
        <f>SUBTOTAL(9,C30:C33)</f>
        <v>16892.09</v>
      </c>
    </row>
  </sheetData>
  <autoFilter ref="A1:XFD26">
    <filterColumn colId="3">
      <filters blank="1">
        <filter val="50"/>
        <filter val="4051"/>
        <filter val="144.12"/>
        <filter val="626.52"/>
        <filter val="302.55"/>
        <filter val="302.56"/>
        <filter val="327.63"/>
        <filter val="520.6"/>
        <filter val="-1226.29"/>
        <filter val="6735"/>
        <filter val="303.75"/>
        <filter val="380.39"/>
        <filter val="404"/>
        <filter val="226.84"/>
        <filter val="393.44"/>
        <filter val="206.46"/>
        <filter val="224.46"/>
        <filter val="672.06"/>
        <filter val="2247"/>
        <filter val="16892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15550751102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15552607128</v>
      </c>
      <c r="B3" s="1" t="s">
        <v>137</v>
      </c>
      <c r="C3" s="1" t="s">
        <v>138</v>
      </c>
      <c r="D3" s="1" t="s">
        <v>139</v>
      </c>
      <c r="E3" s="1" t="s">
        <v>35</v>
      </c>
      <c r="F3" s="1" t="s">
        <v>140</v>
      </c>
      <c r="G3" s="1" t="s">
        <v>126</v>
      </c>
      <c r="H3" s="1" t="s">
        <v>127</v>
      </c>
      <c r="I3" s="1" t="s">
        <v>141</v>
      </c>
      <c r="J3" s="1" t="s">
        <v>129</v>
      </c>
      <c r="K3" s="1" t="s">
        <v>141</v>
      </c>
      <c r="L3" s="1" t="s">
        <v>141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142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15563676860</v>
      </c>
      <c r="B4" s="1" t="s">
        <v>143</v>
      </c>
      <c r="C4" s="1" t="s">
        <v>144</v>
      </c>
      <c r="D4" s="1" t="s">
        <v>145</v>
      </c>
      <c r="E4" s="1" t="s">
        <v>38</v>
      </c>
      <c r="F4" s="1" t="s">
        <v>125</v>
      </c>
      <c r="G4" s="1" t="s">
        <v>126</v>
      </c>
      <c r="H4" s="1" t="s">
        <v>127</v>
      </c>
      <c r="I4" s="1" t="s">
        <v>146</v>
      </c>
      <c r="J4" s="1" t="s">
        <v>129</v>
      </c>
      <c r="K4" s="1" t="s">
        <v>146</v>
      </c>
      <c r="L4" s="1" t="s">
        <v>131</v>
      </c>
      <c r="M4" s="1" t="s">
        <v>147</v>
      </c>
      <c r="N4" s="1" t="s">
        <v>147</v>
      </c>
      <c r="O4" s="1" t="s">
        <v>131</v>
      </c>
      <c r="P4" s="1" t="s">
        <v>132</v>
      </c>
      <c r="Q4" s="1" t="s">
        <v>148</v>
      </c>
      <c r="R4" s="1" t="s">
        <v>134</v>
      </c>
      <c r="S4" s="1" t="s">
        <v>135</v>
      </c>
      <c r="T4" s="1" t="s">
        <v>149</v>
      </c>
    </row>
    <row r="5" s="1" customFormat="1" spans="1:20">
      <c r="A5" s="3">
        <v>15564131060</v>
      </c>
      <c r="B5" s="1" t="s">
        <v>143</v>
      </c>
      <c r="C5" s="1" t="s">
        <v>150</v>
      </c>
      <c r="D5" s="1" t="s">
        <v>151</v>
      </c>
      <c r="E5" s="1" t="s">
        <v>41</v>
      </c>
      <c r="F5" s="1" t="s">
        <v>125</v>
      </c>
      <c r="G5" s="1" t="s">
        <v>126</v>
      </c>
      <c r="H5" s="1" t="s">
        <v>127</v>
      </c>
      <c r="I5" s="1" t="s">
        <v>152</v>
      </c>
      <c r="J5" s="1" t="s">
        <v>129</v>
      </c>
      <c r="K5" s="1" t="s">
        <v>152</v>
      </c>
      <c r="L5" s="1" t="s">
        <v>152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153</v>
      </c>
      <c r="R5" s="1" t="s">
        <v>134</v>
      </c>
      <c r="S5" s="1" t="s">
        <v>135</v>
      </c>
      <c r="T5" s="1" t="s">
        <v>149</v>
      </c>
    </row>
    <row r="6" s="1" customFormat="1" spans="1:20">
      <c r="A6" s="3">
        <v>15565621613</v>
      </c>
      <c r="B6" s="1" t="s">
        <v>125</v>
      </c>
      <c r="C6" s="1" t="s">
        <v>154</v>
      </c>
      <c r="D6" s="1" t="s">
        <v>155</v>
      </c>
      <c r="E6" s="1" t="s">
        <v>44</v>
      </c>
      <c r="F6" s="1" t="s">
        <v>140</v>
      </c>
      <c r="G6" s="1" t="s">
        <v>126</v>
      </c>
      <c r="H6" s="1" t="s">
        <v>127</v>
      </c>
      <c r="I6" s="1" t="s">
        <v>156</v>
      </c>
      <c r="J6" s="1" t="s">
        <v>129</v>
      </c>
      <c r="K6" s="1" t="s">
        <v>156</v>
      </c>
      <c r="L6" s="1" t="s">
        <v>156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157</v>
      </c>
      <c r="R6" s="1" t="s">
        <v>134</v>
      </c>
      <c r="S6" s="1" t="s">
        <v>135</v>
      </c>
      <c r="T6" s="1" t="s">
        <v>149</v>
      </c>
    </row>
    <row r="7" s="1" customFormat="1" spans="1:20">
      <c r="A7" s="3">
        <v>15567220303</v>
      </c>
      <c r="B7" s="1" t="s">
        <v>125</v>
      </c>
      <c r="C7" s="1" t="s">
        <v>158</v>
      </c>
      <c r="D7" s="1" t="s">
        <v>159</v>
      </c>
      <c r="E7" s="1" t="s">
        <v>48</v>
      </c>
      <c r="F7" s="1" t="s">
        <v>140</v>
      </c>
      <c r="G7" s="1" t="s">
        <v>126</v>
      </c>
      <c r="H7" s="1" t="s">
        <v>127</v>
      </c>
      <c r="I7" s="1" t="s">
        <v>160</v>
      </c>
      <c r="J7" s="1" t="s">
        <v>129</v>
      </c>
      <c r="K7" s="1" t="s">
        <v>160</v>
      </c>
      <c r="L7" s="1" t="s">
        <v>160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161</v>
      </c>
      <c r="R7" s="1" t="s">
        <v>134</v>
      </c>
      <c r="S7" s="1" t="s">
        <v>135</v>
      </c>
      <c r="T7" s="1" t="s">
        <v>149</v>
      </c>
    </row>
    <row r="8" s="1" customFormat="1" spans="1:20">
      <c r="A8" s="3">
        <v>15571422528</v>
      </c>
      <c r="B8" s="1" t="s">
        <v>125</v>
      </c>
      <c r="C8" s="1" t="s">
        <v>162</v>
      </c>
      <c r="D8" s="1" t="s">
        <v>163</v>
      </c>
      <c r="E8" s="1" t="s">
        <v>50</v>
      </c>
      <c r="F8" s="1" t="s">
        <v>164</v>
      </c>
      <c r="G8" s="1" t="s">
        <v>126</v>
      </c>
      <c r="H8" s="1" t="s">
        <v>127</v>
      </c>
      <c r="I8" s="1" t="s">
        <v>165</v>
      </c>
      <c r="J8" s="1" t="s">
        <v>129</v>
      </c>
      <c r="K8" s="1" t="s">
        <v>165</v>
      </c>
      <c r="L8" s="1" t="s">
        <v>165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166</v>
      </c>
      <c r="R8" s="1" t="s">
        <v>134</v>
      </c>
      <c r="S8" s="1" t="s">
        <v>135</v>
      </c>
      <c r="T8" s="1" t="s">
        <v>149</v>
      </c>
    </row>
    <row r="9" s="1" customFormat="1" spans="1:20">
      <c r="A9" s="3">
        <v>15573001160</v>
      </c>
      <c r="B9" s="1" t="s">
        <v>125</v>
      </c>
      <c r="C9" s="1" t="s">
        <v>167</v>
      </c>
      <c r="D9" s="1" t="s">
        <v>168</v>
      </c>
      <c r="E9" s="1" t="s">
        <v>52</v>
      </c>
      <c r="F9" s="1" t="s">
        <v>140</v>
      </c>
      <c r="G9" s="1" t="s">
        <v>126</v>
      </c>
      <c r="H9" s="1" t="s">
        <v>127</v>
      </c>
      <c r="I9" s="1" t="s">
        <v>169</v>
      </c>
      <c r="J9" s="1" t="s">
        <v>129</v>
      </c>
      <c r="K9" s="1" t="s">
        <v>169</v>
      </c>
      <c r="L9" s="1" t="s">
        <v>169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170</v>
      </c>
      <c r="R9" s="1" t="s">
        <v>134</v>
      </c>
      <c r="S9" s="1" t="s">
        <v>135</v>
      </c>
      <c r="T9" s="1" t="s">
        <v>149</v>
      </c>
    </row>
    <row r="10" s="1" customFormat="1" spans="1:20">
      <c r="A10" s="3">
        <v>15579896486</v>
      </c>
      <c r="B10" s="1" t="s">
        <v>164</v>
      </c>
      <c r="C10" s="1" t="s">
        <v>171</v>
      </c>
      <c r="D10" s="1" t="s">
        <v>172</v>
      </c>
      <c r="E10" s="1" t="s">
        <v>58</v>
      </c>
      <c r="F10" s="1" t="s">
        <v>140</v>
      </c>
      <c r="G10" s="1" t="s">
        <v>126</v>
      </c>
      <c r="H10" s="1" t="s">
        <v>127</v>
      </c>
      <c r="I10" s="1" t="s">
        <v>173</v>
      </c>
      <c r="J10" s="1" t="s">
        <v>129</v>
      </c>
      <c r="K10" s="1" t="s">
        <v>173</v>
      </c>
      <c r="L10" s="1" t="s">
        <v>173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174</v>
      </c>
      <c r="R10" s="1" t="s">
        <v>134</v>
      </c>
      <c r="S10" s="1" t="s">
        <v>135</v>
      </c>
      <c r="T10" s="1" t="s">
        <v>149</v>
      </c>
    </row>
    <row r="11" s="1" customFormat="1" spans="1:20">
      <c r="A11" s="3">
        <v>15581653730</v>
      </c>
      <c r="B11" s="1" t="s">
        <v>140</v>
      </c>
      <c r="C11" s="1" t="s">
        <v>175</v>
      </c>
      <c r="D11" s="1" t="s">
        <v>176</v>
      </c>
      <c r="E11" s="1" t="s">
        <v>61</v>
      </c>
      <c r="F11" s="1" t="s">
        <v>140</v>
      </c>
      <c r="G11" s="1" t="s">
        <v>126</v>
      </c>
      <c r="H11" s="1" t="s">
        <v>127</v>
      </c>
      <c r="I11" s="1" t="s">
        <v>177</v>
      </c>
      <c r="J11" s="1" t="s">
        <v>129</v>
      </c>
      <c r="K11" s="1" t="s">
        <v>177</v>
      </c>
      <c r="L11" s="1" t="s">
        <v>177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178</v>
      </c>
      <c r="R11" s="1" t="s">
        <v>134</v>
      </c>
      <c r="S11" s="1" t="s">
        <v>135</v>
      </c>
      <c r="T11" s="1" t="s">
        <v>179</v>
      </c>
    </row>
    <row r="12" s="1" customFormat="1" spans="1:20">
      <c r="A12" s="3">
        <v>15581938102</v>
      </c>
      <c r="B12" s="1" t="s">
        <v>140</v>
      </c>
      <c r="C12" s="1" t="s">
        <v>180</v>
      </c>
      <c r="D12" s="1" t="s">
        <v>181</v>
      </c>
      <c r="E12" s="1" t="s">
        <v>64</v>
      </c>
      <c r="F12" s="1" t="s">
        <v>140</v>
      </c>
      <c r="G12" s="1" t="s">
        <v>126</v>
      </c>
      <c r="H12" s="1" t="s">
        <v>127</v>
      </c>
      <c r="I12" s="1" t="s">
        <v>182</v>
      </c>
      <c r="J12" s="1" t="s">
        <v>129</v>
      </c>
      <c r="K12" s="1" t="s">
        <v>182</v>
      </c>
      <c r="L12" s="1" t="s">
        <v>182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183</v>
      </c>
      <c r="R12" s="1" t="s">
        <v>134</v>
      </c>
      <c r="S12" s="1" t="s">
        <v>135</v>
      </c>
      <c r="T12" s="1" t="s">
        <v>149</v>
      </c>
    </row>
    <row r="13" s="1" customFormat="1" spans="1:20">
      <c r="A13" s="3">
        <v>15582001219</v>
      </c>
      <c r="B13" s="1" t="s">
        <v>140</v>
      </c>
      <c r="C13" s="1" t="s">
        <v>184</v>
      </c>
      <c r="D13" s="1" t="s">
        <v>185</v>
      </c>
      <c r="E13" s="1" t="s">
        <v>67</v>
      </c>
      <c r="F13" s="1" t="s">
        <v>140</v>
      </c>
      <c r="G13" s="1" t="s">
        <v>126</v>
      </c>
      <c r="H13" s="1" t="s">
        <v>127</v>
      </c>
      <c r="I13" s="1" t="s">
        <v>131</v>
      </c>
      <c r="J13" s="1" t="s">
        <v>129</v>
      </c>
      <c r="K13" s="1" t="s">
        <v>131</v>
      </c>
      <c r="L13" s="1" t="s">
        <v>131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186</v>
      </c>
      <c r="R13" s="1" t="s">
        <v>134</v>
      </c>
      <c r="S13" s="1" t="s">
        <v>135</v>
      </c>
      <c r="T13" s="1" t="s">
        <v>149</v>
      </c>
    </row>
    <row r="14" s="1" customFormat="1" spans="1:20">
      <c r="A14" s="3">
        <v>15582138669</v>
      </c>
      <c r="B14" s="1" t="s">
        <v>140</v>
      </c>
      <c r="C14" s="1" t="s">
        <v>187</v>
      </c>
      <c r="D14" s="1" t="s">
        <v>188</v>
      </c>
      <c r="E14" s="1" t="s">
        <v>70</v>
      </c>
      <c r="F14" s="1" t="s">
        <v>140</v>
      </c>
      <c r="G14" s="1" t="s">
        <v>126</v>
      </c>
      <c r="H14" s="1" t="s">
        <v>127</v>
      </c>
      <c r="I14" s="1" t="s">
        <v>189</v>
      </c>
      <c r="J14" s="1" t="s">
        <v>129</v>
      </c>
      <c r="K14" s="1" t="s">
        <v>189</v>
      </c>
      <c r="L14" s="1" t="s">
        <v>189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190</v>
      </c>
      <c r="R14" s="1" t="s">
        <v>134</v>
      </c>
      <c r="S14" s="1" t="s">
        <v>135</v>
      </c>
      <c r="T14" s="1" t="s">
        <v>149</v>
      </c>
    </row>
    <row r="15" s="1" customFormat="1" spans="1:20">
      <c r="A15" s="3">
        <v>15582414153</v>
      </c>
      <c r="B15" s="1" t="s">
        <v>140</v>
      </c>
      <c r="C15" s="1" t="s">
        <v>191</v>
      </c>
      <c r="D15" s="1" t="s">
        <v>192</v>
      </c>
      <c r="E15" s="1" t="s">
        <v>73</v>
      </c>
      <c r="F15" s="1" t="s">
        <v>140</v>
      </c>
      <c r="G15" s="1" t="s">
        <v>126</v>
      </c>
      <c r="H15" s="1" t="s">
        <v>127</v>
      </c>
      <c r="I15" s="1" t="s">
        <v>193</v>
      </c>
      <c r="J15" s="1" t="s">
        <v>129</v>
      </c>
      <c r="K15" s="1" t="s">
        <v>193</v>
      </c>
      <c r="L15" s="1" t="s">
        <v>193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194</v>
      </c>
      <c r="R15" s="1" t="s">
        <v>134</v>
      </c>
      <c r="S15" s="1" t="s">
        <v>135</v>
      </c>
      <c r="T15" s="1" t="s">
        <v>149</v>
      </c>
    </row>
    <row r="16" s="1" customFormat="1" spans="1:20">
      <c r="A16" s="3">
        <v>15582902319</v>
      </c>
      <c r="B16" s="1" t="s">
        <v>140</v>
      </c>
      <c r="C16" s="1" t="s">
        <v>195</v>
      </c>
      <c r="D16" s="1" t="s">
        <v>196</v>
      </c>
      <c r="E16" s="1" t="s">
        <v>76</v>
      </c>
      <c r="F16" s="1" t="s">
        <v>140</v>
      </c>
      <c r="G16" s="1" t="s">
        <v>126</v>
      </c>
      <c r="H16" s="1" t="s">
        <v>127</v>
      </c>
      <c r="I16" s="1" t="s">
        <v>197</v>
      </c>
      <c r="J16" s="1" t="s">
        <v>129</v>
      </c>
      <c r="K16" s="1" t="s">
        <v>197</v>
      </c>
      <c r="L16" s="1" t="s">
        <v>197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198</v>
      </c>
      <c r="R16" s="1" t="s">
        <v>134</v>
      </c>
      <c r="S16" s="1" t="s">
        <v>135</v>
      </c>
      <c r="T16" s="1" t="s">
        <v>149</v>
      </c>
    </row>
    <row r="17" s="1" customFormat="1" spans="1:20">
      <c r="A17" s="3">
        <v>15583240090</v>
      </c>
      <c r="B17" s="1" t="s">
        <v>140</v>
      </c>
      <c r="C17" s="1" t="s">
        <v>199</v>
      </c>
      <c r="D17" s="1" t="s">
        <v>200</v>
      </c>
      <c r="E17" s="1" t="s">
        <v>79</v>
      </c>
      <c r="F17" s="1" t="s">
        <v>140</v>
      </c>
      <c r="G17" s="1" t="s">
        <v>126</v>
      </c>
      <c r="H17" s="1" t="s">
        <v>127</v>
      </c>
      <c r="I17" s="1" t="s">
        <v>131</v>
      </c>
      <c r="J17" s="1" t="s">
        <v>129</v>
      </c>
      <c r="K17" s="1" t="s">
        <v>131</v>
      </c>
      <c r="L17" s="1" t="s">
        <v>131</v>
      </c>
      <c r="M17" s="1" t="s">
        <v>130</v>
      </c>
      <c r="N17" s="1" t="s">
        <v>130</v>
      </c>
      <c r="O17" s="1" t="s">
        <v>131</v>
      </c>
      <c r="P17" s="1" t="s">
        <v>132</v>
      </c>
      <c r="Q17" s="1" t="s">
        <v>201</v>
      </c>
      <c r="R17" s="1" t="s">
        <v>134</v>
      </c>
      <c r="S17" s="1" t="s">
        <v>135</v>
      </c>
      <c r="T17" s="1" t="s">
        <v>149</v>
      </c>
    </row>
    <row r="18" s="1" customFormat="1" spans="1:20">
      <c r="A18" s="3">
        <v>15586535397</v>
      </c>
      <c r="B18" s="1" t="s">
        <v>140</v>
      </c>
      <c r="C18" s="1" t="s">
        <v>202</v>
      </c>
      <c r="D18" s="1" t="s">
        <v>139</v>
      </c>
      <c r="E18" s="1" t="s">
        <v>81</v>
      </c>
      <c r="F18" s="1" t="s">
        <v>140</v>
      </c>
      <c r="G18" s="1" t="s">
        <v>126</v>
      </c>
      <c r="H18" s="1" t="s">
        <v>127</v>
      </c>
      <c r="I18" s="1" t="s">
        <v>203</v>
      </c>
      <c r="J18" s="1" t="s">
        <v>129</v>
      </c>
      <c r="K18" s="1" t="s">
        <v>203</v>
      </c>
      <c r="L18" s="1" t="s">
        <v>203</v>
      </c>
      <c r="M18" s="1" t="s">
        <v>130</v>
      </c>
      <c r="N18" s="1" t="s">
        <v>130</v>
      </c>
      <c r="O18" s="1" t="s">
        <v>131</v>
      </c>
      <c r="P18" s="1" t="s">
        <v>132</v>
      </c>
      <c r="Q18" s="1" t="s">
        <v>204</v>
      </c>
      <c r="R18" s="1" t="s">
        <v>134</v>
      </c>
      <c r="S18" s="1" t="s">
        <v>135</v>
      </c>
      <c r="T18" s="1" t="s">
        <v>136</v>
      </c>
    </row>
    <row r="19" s="1" customFormat="1" spans="1:20">
      <c r="A19" s="3">
        <v>15586650499</v>
      </c>
      <c r="B19" s="1" t="s">
        <v>140</v>
      </c>
      <c r="C19" s="1" t="s">
        <v>205</v>
      </c>
      <c r="D19" s="1" t="s">
        <v>206</v>
      </c>
      <c r="E19" s="1" t="s">
        <v>84</v>
      </c>
      <c r="F19" s="1" t="s">
        <v>140</v>
      </c>
      <c r="G19" s="1" t="s">
        <v>126</v>
      </c>
      <c r="H19" s="1" t="s">
        <v>127</v>
      </c>
      <c r="I19" s="1" t="s">
        <v>207</v>
      </c>
      <c r="J19" s="1" t="s">
        <v>129</v>
      </c>
      <c r="K19" s="1" t="s">
        <v>207</v>
      </c>
      <c r="L19" s="1" t="s">
        <v>207</v>
      </c>
      <c r="M19" s="1" t="s">
        <v>130</v>
      </c>
      <c r="N19" s="1" t="s">
        <v>130</v>
      </c>
      <c r="O19" s="1" t="s">
        <v>131</v>
      </c>
      <c r="P19" s="1" t="s">
        <v>132</v>
      </c>
      <c r="Q19" s="1" t="s">
        <v>208</v>
      </c>
      <c r="R19" s="1" t="s">
        <v>134</v>
      </c>
      <c r="S19" s="1" t="s">
        <v>135</v>
      </c>
      <c r="T19" s="1" t="s">
        <v>149</v>
      </c>
    </row>
    <row r="20" s="1" customFormat="1" spans="1:20">
      <c r="A20" s="3">
        <v>15587156206</v>
      </c>
      <c r="B20" s="1" t="s">
        <v>140</v>
      </c>
      <c r="C20" s="1" t="s">
        <v>209</v>
      </c>
      <c r="D20" s="1" t="s">
        <v>210</v>
      </c>
      <c r="E20" s="1" t="s">
        <v>86</v>
      </c>
      <c r="F20" s="1" t="s">
        <v>140</v>
      </c>
      <c r="G20" s="1" t="s">
        <v>126</v>
      </c>
      <c r="H20" s="1" t="s">
        <v>127</v>
      </c>
      <c r="I20" s="1" t="s">
        <v>211</v>
      </c>
      <c r="J20" s="1" t="s">
        <v>129</v>
      </c>
      <c r="K20" s="1" t="s">
        <v>211</v>
      </c>
      <c r="L20" s="1" t="s">
        <v>211</v>
      </c>
      <c r="M20" s="1" t="s">
        <v>130</v>
      </c>
      <c r="N20" s="1" t="s">
        <v>130</v>
      </c>
      <c r="O20" s="1" t="s">
        <v>131</v>
      </c>
      <c r="P20" s="1" t="s">
        <v>132</v>
      </c>
      <c r="Q20" s="1" t="s">
        <v>212</v>
      </c>
      <c r="R20" s="1" t="s">
        <v>134</v>
      </c>
      <c r="S20" s="1" t="s">
        <v>135</v>
      </c>
      <c r="T20" s="1" t="s">
        <v>149</v>
      </c>
    </row>
    <row r="21" s="1" customFormat="1" spans="1:20">
      <c r="A21" s="3">
        <v>15587626695</v>
      </c>
      <c r="B21" s="1" t="s">
        <v>140</v>
      </c>
      <c r="C21" s="1" t="s">
        <v>213</v>
      </c>
      <c r="D21" s="1" t="s">
        <v>214</v>
      </c>
      <c r="E21" s="1" t="s">
        <v>89</v>
      </c>
      <c r="F21" s="1" t="s">
        <v>140</v>
      </c>
      <c r="G21" s="1" t="s">
        <v>126</v>
      </c>
      <c r="H21" s="1" t="s">
        <v>127</v>
      </c>
      <c r="I21" s="1" t="s">
        <v>215</v>
      </c>
      <c r="J21" s="1" t="s">
        <v>129</v>
      </c>
      <c r="K21" s="1" t="s">
        <v>215</v>
      </c>
      <c r="L21" s="1" t="s">
        <v>215</v>
      </c>
      <c r="M21" s="1" t="s">
        <v>130</v>
      </c>
      <c r="N21" s="1" t="s">
        <v>130</v>
      </c>
      <c r="O21" s="1" t="s">
        <v>131</v>
      </c>
      <c r="P21" s="1" t="s">
        <v>132</v>
      </c>
      <c r="Q21" s="1" t="s">
        <v>216</v>
      </c>
      <c r="R21" s="1" t="s">
        <v>134</v>
      </c>
      <c r="S21" s="1" t="s">
        <v>135</v>
      </c>
      <c r="T21" s="1" t="s">
        <v>149</v>
      </c>
    </row>
    <row r="22" s="1" customFormat="1" spans="1:20">
      <c r="A22" s="3">
        <v>15587696184</v>
      </c>
      <c r="B22" s="1" t="s">
        <v>140</v>
      </c>
      <c r="C22" s="1" t="s">
        <v>217</v>
      </c>
      <c r="D22" s="1" t="s">
        <v>218</v>
      </c>
      <c r="E22" s="1" t="s">
        <v>92</v>
      </c>
      <c r="F22" s="1" t="s">
        <v>140</v>
      </c>
      <c r="G22" s="1" t="s">
        <v>126</v>
      </c>
      <c r="H22" s="1" t="s">
        <v>127</v>
      </c>
      <c r="I22" s="1" t="s">
        <v>219</v>
      </c>
      <c r="J22" s="1" t="s">
        <v>129</v>
      </c>
      <c r="K22" s="1" t="s">
        <v>219</v>
      </c>
      <c r="L22" s="1" t="s">
        <v>219</v>
      </c>
      <c r="M22" s="1" t="s">
        <v>130</v>
      </c>
      <c r="N22" s="1" t="s">
        <v>130</v>
      </c>
      <c r="O22" s="1" t="s">
        <v>131</v>
      </c>
      <c r="P22" s="1" t="s">
        <v>132</v>
      </c>
      <c r="Q22" s="1" t="s">
        <v>220</v>
      </c>
      <c r="R22" s="1" t="s">
        <v>134</v>
      </c>
      <c r="S22" s="1" t="s">
        <v>135</v>
      </c>
      <c r="T22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2021-07-06T02:52:57Z</dcterms:created>
  <dcterms:modified xsi:type="dcterms:W3CDTF">2021-07-06T03:04:34Z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5923A34D92264602B4B43EC2D8C1A218</vt:lpwstr>
  </property>
  <property fmtid="{D5CDD505-2E9C-101B-9397-08002B2CF9AE}" pid="3" name="KSOProductBuildVer">
    <vt:lpwstr>2052-11.1.0.10495</vt:lpwstr>
  </property>
</Properties>
</file>