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<sst xmlns="http://schemas.openxmlformats.org/spreadsheetml/2006/main" count="453" uniqueCount="154">
  <si>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</si>
  <si>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</si>
  <si>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</si>
  <si>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</si>
  <si>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</si>
  <si>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</si>
  <si>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</si>
  <si>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</si>
  <si>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</si>
  <si>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</si>
  <si>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</si>
  <si>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</si>
  <si>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</si>
  <si>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</si>
  <si>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</si>
  <si>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</si>
  <si>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</si>
  <si>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</si>
  <si>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</si>
  <si>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</si>
  <si>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</si>
  <si>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</si>
  <si>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</si>
  <si>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</si>
  <si>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</si>
  <si>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</si>
  <si>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</si>
  <si>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[上海]汉庭酒店(上海柳州路店)(76438873)</t>
  </si>
  <si>
    <t>高级大床房&lt;双人入住&gt;&lt;内宾&gt;&lt;预付&gt;&lt;无早&gt;</t>
  </si>
  <si>
    <t>CNY</t>
  </si>
  <si>
    <t>殷卫</t>
  </si>
  <si>
    <t>CA13744210708CNY</t>
  </si>
  <si>
    <t>未提现</t>
  </si>
  <si>
    <t>携程开票</t>
  </si>
  <si>
    <t>[北京]海友良品酒店(北京东四地铁站店)(76436416)</t>
  </si>
  <si>
    <t>李梁</t>
  </si>
  <si>
    <t>[上海]全季酒店(上海松江体育中心店)(76255443)</t>
  </si>
  <si>
    <t>高级大床房&lt;双人入住&gt;&lt;内宾&gt;&lt;预付&gt;&lt;双早&gt;</t>
  </si>
  <si>
    <t>白云鹤</t>
  </si>
  <si>
    <t>[广州]一呆公寓（广州百信广场店）(76411182)</t>
  </si>
  <si>
    <t>豪华大床房&lt;无早&gt;</t>
  </si>
  <si>
    <t>黄涛</t>
  </si>
  <si>
    <t>取消</t>
  </si>
  <si>
    <t>[上海]全季酒店(上海世博耀华路店)(76445985)</t>
  </si>
  <si>
    <t>大床房&lt;双人入住&gt;&lt;内宾&gt;&lt;预付&gt;&lt;无早&gt;</t>
  </si>
  <si>
    <t>李晶</t>
  </si>
  <si>
    <t>[上海]汉庭酒店(上海世博塘桥地铁站店)(76438836)</t>
  </si>
  <si>
    <t>双床房&lt;双人入住&gt;&lt;内宾&gt;&lt;预付&gt;&lt;双早&gt;</t>
  </si>
  <si>
    <t>张韬</t>
  </si>
  <si>
    <t>[上海]全季酒店(上海外滩南京东路步行街店)(76445756)</t>
  </si>
  <si>
    <t>零压大床房&lt;双人入住&gt;&lt;内宾&gt;&lt;预付&gt;&lt;双早&gt;</t>
  </si>
  <si>
    <t>赵一,李莹</t>
  </si>
  <si>
    <t>[武威]武威金都国际酒店(76117253)</t>
  </si>
  <si>
    <t>山景大床房&lt;双人入住&gt;&lt;单早&gt;</t>
  </si>
  <si>
    <t>江建</t>
  </si>
  <si>
    <t>[上海]格林豪泰(上海曹安路轻纺店)(76434429)</t>
  </si>
  <si>
    <t>大床房(无窗)&lt;双人入住&gt;&lt;内宾&gt;&lt;预付&gt;&lt;无早&gt;</t>
  </si>
  <si>
    <t>唐杰</t>
  </si>
  <si>
    <t>[北京]北京昆泰嘉华酒店(76296635)</t>
  </si>
  <si>
    <t>豪华大床间&lt;双人入住&gt;&lt;内宾&gt;&lt;预付&gt;&lt;无早&gt;</t>
  </si>
  <si>
    <t>刘江,肖云</t>
  </si>
  <si>
    <t>[重庆]汉庭酒店(重庆火车北站南广场地铁站店)(68604114)</t>
  </si>
  <si>
    <t>家庭房&lt;双人入住&gt;&lt;内宾&gt;&lt;预付&gt;&lt;双早&gt;</t>
  </si>
  <si>
    <t>邹林</t>
  </si>
  <si>
    <t>[上海]汉庭酒店(上海外高桥自贸区金高路店)(76438800)</t>
  </si>
  <si>
    <t>高级双床房&lt;双人入住&gt;&lt;内宾&gt;&lt;预付&gt;&lt;双早&gt;</t>
  </si>
  <si>
    <t>肖俊</t>
  </si>
  <si>
    <t>[上海]汉庭酒店(上海五角场复旦大学店)(76438851)</t>
  </si>
  <si>
    <t>成一凡</t>
  </si>
  <si>
    <t>，</t>
  </si>
  <si>
    <t>A210708094002481</t>
  </si>
  <si>
    <t>A210708094028481</t>
  </si>
  <si>
    <t>总计：4466.81元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</si>
  <si>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</si>
  <si>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</si>
  <si>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</si>
  <si>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</si>
  <si>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</si>
  <si>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</si>
  <si>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</si>
  <si>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</si>
  <si>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</si>
  <si>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</si>
  <si>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</si>
  <si>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</si>
  <si>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</si>
  <si>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</si>
  <si>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</si>
  <si>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</si>
  <si>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</si>
  <si>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2021-06-22</t>
  </si>
  <si>
    <t>2167794</t>
  </si>
  <si>
    <t>汉庭酒店(上海复旦店)</t>
  </si>
  <si>
    <t>2021-06-23</t>
  </si>
  <si>
    <t>退房日月结</t>
  </si>
  <si>
    <t>338.75</t>
  </si>
  <si>
    <t>RMB</t>
  </si>
  <si>
    <t>0</t>
  </si>
  <si>
    <t>0.00</t>
  </si>
  <si>
    <t>携程汇登国内直连</t>
  </si>
  <si>
    <t>2021-06-22 22:47:34</t>
  </si>
  <si>
    <t>否</t>
  </si>
  <si>
    <t>广州汇登信息科技有限公司</t>
  </si>
  <si>
    <t>直连</t>
  </si>
  <si>
    <t>2167613</t>
  </si>
  <si>
    <t>汉庭（上海外高桥自贸区金高路店）</t>
  </si>
  <si>
    <t>312.64</t>
  </si>
  <si>
    <t>2021-06-22 20:59:23</t>
  </si>
  <si>
    <t>2167580</t>
  </si>
  <si>
    <t>汉庭酒店(重庆火车北站南广场地铁站店)</t>
  </si>
  <si>
    <t>2021-06-22 20:42:52</t>
  </si>
  <si>
    <t>2167381</t>
  </si>
  <si>
    <t>北京昆泰嘉华酒店</t>
  </si>
  <si>
    <t>1225.56</t>
  </si>
  <si>
    <t>2021-06-22 18:49:43</t>
  </si>
  <si>
    <t>2166958</t>
  </si>
  <si>
    <t>格林豪泰(上海曹安路轻纺店)</t>
  </si>
  <si>
    <t>172.42</t>
  </si>
  <si>
    <t>2021-06-22 14:36:07</t>
  </si>
  <si>
    <t>2166948</t>
  </si>
  <si>
    <t>武威金都国际酒店</t>
  </si>
  <si>
    <t>250.00</t>
  </si>
  <si>
    <t>2021-06-22 14:39:39</t>
  </si>
  <si>
    <t>直采</t>
  </si>
  <si>
    <t>2166362</t>
  </si>
  <si>
    <t>全季酒店(上海外滩南京东路步行街店)</t>
  </si>
  <si>
    <t>2021-06-22 09:51:19</t>
  </si>
  <si>
    <t>2166146</t>
  </si>
  <si>
    <t>汉庭酒店(上海世博塘桥地铁站店)</t>
  </si>
  <si>
    <t>2021-06-22 00:46:20</t>
  </si>
  <si>
    <t>2021-06-21</t>
  </si>
  <si>
    <t>2165982</t>
  </si>
  <si>
    <t>全季酒店(上海世博耀华路店)</t>
  </si>
  <si>
    <t>409.35</t>
  </si>
  <si>
    <t>2021-06-21 21:39:49</t>
  </si>
  <si>
    <t>2165269</t>
  </si>
  <si>
    <t>一呆公寓(广州百信广场店)</t>
  </si>
  <si>
    <t>135.00</t>
  </si>
  <si>
    <t>2021-06-21 11:14:02</t>
  </si>
  <si>
    <t>2165165</t>
  </si>
  <si>
    <t>全季酒店(上海松江体育中心店)</t>
  </si>
  <si>
    <t>1001.28</t>
  </si>
  <si>
    <t>-1001</t>
  </si>
  <si>
    <t>2021-06-21 08:49:23</t>
  </si>
  <si>
    <t>2021-06-20</t>
  </si>
  <si>
    <t>2164648</t>
  </si>
  <si>
    <t>海友良品酒店(北京东四地铁站店)</t>
  </si>
  <si>
    <t>592.98</t>
  </si>
  <si>
    <t>2021-06-20 19:18:10</t>
  </si>
  <si>
    <t>2021-06-19</t>
  </si>
  <si>
    <t>2163656</t>
  </si>
  <si>
    <t>汉庭酒店(上海柳州路店)</t>
  </si>
  <si>
    <t>1030.11</t>
  </si>
  <si>
    <t>2021-06-19 23:56:59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</si>
</sst>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17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1" fillId="8" borderId="1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15581066866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44367</v>
      </c>
      <c r="G2" s="5">
        <v>44370</v>
      </c>
      <c r="H2" s="4">
        <v>1</v>
      </c>
      <c r="I2" s="4">
        <v>3</v>
      </c>
      <c r="J2" s="4">
        <v>3</v>
      </c>
      <c r="K2" s="4" t="s">
        <v>29</v>
      </c>
      <c r="L2" s="4">
        <v>1030.11</v>
      </c>
      <c r="M2" s="4">
        <v>1030.11</v>
      </c>
      <c r="N2" s="4" t="s">
        <v>30</v>
      </c>
      <c r="O2" s="4" t="s">
        <v>31</v>
      </c>
      <c r="P2" s="4" t="s">
        <v>32</v>
      </c>
      <c r="Q2" s="4">
        <v>0</v>
      </c>
      <c r="R2" s="6">
        <v>44366</v>
      </c>
      <c r="S2" s="5">
        <v>44385</v>
      </c>
      <c r="T2" s="4" t="s">
        <v>33</v>
      </c>
      <c r="U2" s="4">
        <v>1030.11</v>
      </c>
      <c r="V2" s="4">
        <v>0</v>
      </c>
      <c r="W2" s="4">
        <v>0</v>
      </c>
      <c r="X2" s="4">
        <v>2163656</v>
      </c>
    </row>
    <row r="3" s="4" customFormat="1" spans="1:24">
      <c r="A3" s="4">
        <v>15587017274</v>
      </c>
      <c r="B3" s="4" t="s">
        <v>25</v>
      </c>
      <c r="C3" s="4" t="s">
        <v>26</v>
      </c>
      <c r="D3" s="4" t="s">
        <v>34</v>
      </c>
      <c r="E3" s="4" t="s">
        <v>28</v>
      </c>
      <c r="F3" s="5">
        <v>44368</v>
      </c>
      <c r="G3" s="5">
        <v>44370</v>
      </c>
      <c r="H3" s="4">
        <v>1</v>
      </c>
      <c r="I3" s="4">
        <v>2</v>
      </c>
      <c r="J3" s="4">
        <v>2</v>
      </c>
      <c r="K3" s="4" t="s">
        <v>29</v>
      </c>
      <c r="L3" s="4">
        <v>592.98</v>
      </c>
      <c r="M3" s="4">
        <v>592.98</v>
      </c>
      <c r="N3" s="4" t="s">
        <v>35</v>
      </c>
      <c r="O3" s="4" t="s">
        <v>31</v>
      </c>
      <c r="P3" s="4" t="s">
        <v>32</v>
      </c>
      <c r="Q3" s="4">
        <v>0</v>
      </c>
      <c r="R3" s="6">
        <v>44367</v>
      </c>
      <c r="S3" s="5">
        <v>44385</v>
      </c>
      <c r="T3" s="4" t="s">
        <v>33</v>
      </c>
      <c r="U3" s="4">
        <v>592.98</v>
      </c>
      <c r="V3" s="4">
        <v>0</v>
      </c>
      <c r="W3" s="4">
        <v>0</v>
      </c>
      <c r="X3" s="4">
        <v>2164648</v>
      </c>
    </row>
    <row r="4" s="4" customFormat="1" spans="1:24">
      <c r="A4" s="4">
        <v>15588682910</v>
      </c>
      <c r="B4" s="4" t="s">
        <v>25</v>
      </c>
      <c r="C4" s="4" t="s">
        <v>26</v>
      </c>
      <c r="D4" s="4" t="s">
        <v>36</v>
      </c>
      <c r="E4" s="4" t="s">
        <v>37</v>
      </c>
      <c r="F4" s="5">
        <v>44368</v>
      </c>
      <c r="G4" s="5">
        <v>44370</v>
      </c>
      <c r="H4" s="4">
        <v>1</v>
      </c>
      <c r="I4" s="4">
        <v>2</v>
      </c>
      <c r="J4" s="4">
        <v>2</v>
      </c>
      <c r="K4" s="4" t="s">
        <v>29</v>
      </c>
      <c r="L4" s="4">
        <v>1001.28</v>
      </c>
      <c r="M4" s="4">
        <v>1001.28</v>
      </c>
      <c r="N4" s="4" t="s">
        <v>38</v>
      </c>
      <c r="O4" s="4" t="s">
        <v>31</v>
      </c>
      <c r="P4" s="4" t="s">
        <v>32</v>
      </c>
      <c r="Q4" s="4">
        <v>0</v>
      </c>
      <c r="R4" s="6">
        <v>44368</v>
      </c>
      <c r="S4" s="5">
        <v>44385</v>
      </c>
      <c r="T4" s="4" t="s">
        <v>33</v>
      </c>
      <c r="U4" s="4">
        <v>1001.28</v>
      </c>
      <c r="V4" s="4">
        <v>0</v>
      </c>
      <c r="W4" s="4">
        <v>0</v>
      </c>
      <c r="X4" s="4">
        <v>2165165</v>
      </c>
    </row>
    <row r="5" s="4" customFormat="1" spans="1:23">
      <c r="A5" s="4">
        <v>15589174363</v>
      </c>
      <c r="B5" s="4" t="s">
        <v>25</v>
      </c>
      <c r="C5" s="4" t="s">
        <v>26</v>
      </c>
      <c r="D5" s="4" t="s">
        <v>39</v>
      </c>
      <c r="E5" s="4" t="s">
        <v>40</v>
      </c>
      <c r="F5" s="5">
        <v>44369</v>
      </c>
      <c r="G5" s="5">
        <v>44370</v>
      </c>
      <c r="H5" s="4">
        <v>1</v>
      </c>
      <c r="I5" s="4">
        <v>1</v>
      </c>
      <c r="J5" s="4">
        <v>1</v>
      </c>
      <c r="K5" s="4" t="s">
        <v>29</v>
      </c>
      <c r="L5" s="4">
        <v>135</v>
      </c>
      <c r="M5" s="4">
        <v>135</v>
      </c>
      <c r="N5" s="4" t="s">
        <v>41</v>
      </c>
      <c r="O5" s="4" t="s">
        <v>31</v>
      </c>
      <c r="P5" s="4" t="s">
        <v>32</v>
      </c>
      <c r="Q5" s="4">
        <v>0</v>
      </c>
      <c r="R5" s="6">
        <v>44368</v>
      </c>
      <c r="S5" s="5">
        <v>44385</v>
      </c>
      <c r="T5" s="4" t="s">
        <v>33</v>
      </c>
      <c r="U5" s="4">
        <v>135</v>
      </c>
      <c r="V5" s="4">
        <v>0</v>
      </c>
      <c r="W5" s="4">
        <v>0</v>
      </c>
    </row>
    <row r="6" s="4" customFormat="1" spans="1:24">
      <c r="A6" s="4">
        <v>15588682910</v>
      </c>
      <c r="B6" s="4" t="s">
        <v>25</v>
      </c>
      <c r="C6" s="4" t="s">
        <v>42</v>
      </c>
      <c r="D6" s="4" t="s">
        <v>36</v>
      </c>
      <c r="E6" s="4" t="s">
        <v>37</v>
      </c>
      <c r="F6" s="5">
        <v>44368</v>
      </c>
      <c r="G6" s="5">
        <v>44370</v>
      </c>
      <c r="H6" s="4">
        <v>1</v>
      </c>
      <c r="I6" s="4">
        <v>2</v>
      </c>
      <c r="J6" s="4">
        <v>2</v>
      </c>
      <c r="K6" s="4" t="s">
        <v>29</v>
      </c>
      <c r="L6" s="4">
        <v>-1001.28</v>
      </c>
      <c r="M6" s="4">
        <v>-1001.28</v>
      </c>
      <c r="N6" s="4" t="s">
        <v>38</v>
      </c>
      <c r="O6" s="4" t="s">
        <v>31</v>
      </c>
      <c r="P6" s="4" t="s">
        <v>32</v>
      </c>
      <c r="Q6" s="4">
        <v>0</v>
      </c>
      <c r="R6" s="6">
        <v>44368</v>
      </c>
      <c r="S6" s="5">
        <v>44385</v>
      </c>
      <c r="T6" s="4" t="s">
        <v>33</v>
      </c>
      <c r="U6" s="4">
        <v>-1001.28</v>
      </c>
      <c r="V6" s="4">
        <v>0</v>
      </c>
      <c r="W6" s="4">
        <v>0</v>
      </c>
      <c r="X6" s="4">
        <v>2165165</v>
      </c>
    </row>
    <row r="7" s="4" customFormat="1" spans="1:24">
      <c r="A7" s="4">
        <v>15595019033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44369</v>
      </c>
      <c r="G7" s="5">
        <v>44370</v>
      </c>
      <c r="H7" s="4">
        <v>1</v>
      </c>
      <c r="I7" s="4">
        <v>1</v>
      </c>
      <c r="J7" s="4">
        <v>1</v>
      </c>
      <c r="K7" s="4" t="s">
        <v>29</v>
      </c>
      <c r="L7" s="4">
        <v>409.35</v>
      </c>
      <c r="M7" s="4">
        <v>409.35</v>
      </c>
      <c r="N7" s="4" t="s">
        <v>45</v>
      </c>
      <c r="O7" s="4" t="s">
        <v>31</v>
      </c>
      <c r="P7" s="4" t="s">
        <v>32</v>
      </c>
      <c r="Q7" s="4">
        <v>0</v>
      </c>
      <c r="R7" s="6">
        <v>44368</v>
      </c>
      <c r="S7" s="5">
        <v>44385</v>
      </c>
      <c r="T7" s="4" t="s">
        <v>33</v>
      </c>
      <c r="U7" s="4">
        <v>409.35</v>
      </c>
      <c r="V7" s="4">
        <v>0</v>
      </c>
      <c r="W7" s="4">
        <v>0</v>
      </c>
      <c r="X7" s="4">
        <v>2165982</v>
      </c>
    </row>
    <row r="8" s="4" customFormat="1" spans="1:24">
      <c r="A8" s="4">
        <v>15595749412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44369</v>
      </c>
      <c r="G8" s="5">
        <v>44370</v>
      </c>
      <c r="H8" s="4">
        <v>1</v>
      </c>
      <c r="I8" s="4">
        <v>1</v>
      </c>
      <c r="J8" s="4">
        <v>1</v>
      </c>
      <c r="K8" s="4" t="s">
        <v>29</v>
      </c>
      <c r="L8" s="4">
        <v>419.18</v>
      </c>
      <c r="M8" s="4">
        <v>419.18</v>
      </c>
      <c r="N8" s="4" t="s">
        <v>48</v>
      </c>
      <c r="O8" s="4" t="s">
        <v>31</v>
      </c>
      <c r="P8" s="4" t="s">
        <v>32</v>
      </c>
      <c r="Q8" s="4">
        <v>0</v>
      </c>
      <c r="R8" s="6">
        <v>44369</v>
      </c>
      <c r="S8" s="5">
        <v>44385</v>
      </c>
      <c r="T8" s="4" t="s">
        <v>33</v>
      </c>
      <c r="U8" s="4">
        <v>419.18</v>
      </c>
      <c r="V8" s="4">
        <v>0</v>
      </c>
      <c r="W8" s="4">
        <v>0</v>
      </c>
      <c r="X8" s="4">
        <v>2166146</v>
      </c>
    </row>
    <row r="9" s="4" customFormat="1" spans="1:24">
      <c r="A9" s="4">
        <v>15596409217</v>
      </c>
      <c r="B9" s="4" t="s">
        <v>25</v>
      </c>
      <c r="C9" s="4" t="s">
        <v>26</v>
      </c>
      <c r="D9" s="4" t="s">
        <v>49</v>
      </c>
      <c r="E9" s="4" t="s">
        <v>50</v>
      </c>
      <c r="F9" s="5">
        <v>44369</v>
      </c>
      <c r="G9" s="5">
        <v>44370</v>
      </c>
      <c r="H9" s="4">
        <v>2</v>
      </c>
      <c r="I9" s="4">
        <v>1</v>
      </c>
      <c r="J9" s="4">
        <v>2</v>
      </c>
      <c r="K9" s="4" t="s">
        <v>29</v>
      </c>
      <c r="L9" s="4">
        <v>1166.32</v>
      </c>
      <c r="M9" s="4">
        <v>1166.32</v>
      </c>
      <c r="N9" s="4" t="s">
        <v>51</v>
      </c>
      <c r="O9" s="4" t="s">
        <v>31</v>
      </c>
      <c r="P9" s="4" t="s">
        <v>32</v>
      </c>
      <c r="Q9" s="4">
        <v>0</v>
      </c>
      <c r="R9" s="6">
        <v>44369</v>
      </c>
      <c r="S9" s="5">
        <v>44385</v>
      </c>
      <c r="T9" s="4" t="s">
        <v>33</v>
      </c>
      <c r="U9" s="4">
        <v>1166.32</v>
      </c>
      <c r="V9" s="4">
        <v>0</v>
      </c>
      <c r="W9" s="4">
        <v>0</v>
      </c>
      <c r="X9" s="4">
        <v>2166362</v>
      </c>
    </row>
    <row r="10" s="4" customFormat="1" spans="1:24">
      <c r="A10" s="4">
        <v>15595749412</v>
      </c>
      <c r="B10" s="4" t="s">
        <v>25</v>
      </c>
      <c r="C10" s="4" t="s">
        <v>42</v>
      </c>
      <c r="D10" s="4" t="s">
        <v>46</v>
      </c>
      <c r="E10" s="4" t="s">
        <v>47</v>
      </c>
      <c r="F10" s="5">
        <v>44369</v>
      </c>
      <c r="G10" s="5">
        <v>44370</v>
      </c>
      <c r="H10" s="4">
        <v>1</v>
      </c>
      <c r="I10" s="4">
        <v>1</v>
      </c>
      <c r="J10" s="4">
        <v>1</v>
      </c>
      <c r="K10" s="4" t="s">
        <v>29</v>
      </c>
      <c r="L10" s="4">
        <v>-419.18</v>
      </c>
      <c r="M10" s="4">
        <v>-419.18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44369</v>
      </c>
      <c r="S10" s="5">
        <v>44385</v>
      </c>
      <c r="T10" s="4" t="s">
        <v>33</v>
      </c>
      <c r="U10" s="4">
        <v>-419.18</v>
      </c>
      <c r="V10" s="4">
        <v>0</v>
      </c>
      <c r="W10" s="4">
        <v>0</v>
      </c>
      <c r="X10" s="4">
        <v>2166146</v>
      </c>
    </row>
    <row r="11" s="4" customFormat="1" spans="1:23">
      <c r="A11" s="4">
        <v>15597732591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44369</v>
      </c>
      <c r="G11" s="5">
        <v>44370</v>
      </c>
      <c r="H11" s="4">
        <v>1</v>
      </c>
      <c r="I11" s="4">
        <v>1</v>
      </c>
      <c r="J11" s="4">
        <v>1</v>
      </c>
      <c r="K11" s="4" t="s">
        <v>29</v>
      </c>
      <c r="L11" s="4">
        <v>250</v>
      </c>
      <c r="M11" s="4">
        <v>250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44369</v>
      </c>
      <c r="S11" s="5">
        <v>44385</v>
      </c>
      <c r="T11" s="4" t="s">
        <v>33</v>
      </c>
      <c r="U11" s="4">
        <v>250</v>
      </c>
      <c r="V11" s="4">
        <v>0</v>
      </c>
      <c r="W11" s="4">
        <v>0</v>
      </c>
    </row>
    <row r="12" s="4" customFormat="1" spans="1:24">
      <c r="A12" s="4">
        <v>15597749324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44369</v>
      </c>
      <c r="G12" s="5">
        <v>44370</v>
      </c>
      <c r="H12" s="4">
        <v>1</v>
      </c>
      <c r="I12" s="4">
        <v>1</v>
      </c>
      <c r="J12" s="4">
        <v>1</v>
      </c>
      <c r="K12" s="4" t="s">
        <v>29</v>
      </c>
      <c r="L12" s="4">
        <v>172.42</v>
      </c>
      <c r="M12" s="4">
        <v>172.42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44369</v>
      </c>
      <c r="S12" s="5">
        <v>44385</v>
      </c>
      <c r="T12" s="4" t="s">
        <v>33</v>
      </c>
      <c r="U12" s="4">
        <v>172.42</v>
      </c>
      <c r="V12" s="4">
        <v>0</v>
      </c>
      <c r="W12" s="4">
        <v>41</v>
      </c>
      <c r="X12" s="4">
        <v>2166958</v>
      </c>
    </row>
    <row r="13" s="4" customFormat="1" spans="1:24">
      <c r="A13" s="4">
        <v>15596409217</v>
      </c>
      <c r="B13" s="4" t="s">
        <v>25</v>
      </c>
      <c r="C13" s="4" t="s">
        <v>42</v>
      </c>
      <c r="D13" s="4" t="s">
        <v>49</v>
      </c>
      <c r="E13" s="4" t="s">
        <v>50</v>
      </c>
      <c r="F13" s="5">
        <v>44369</v>
      </c>
      <c r="G13" s="5">
        <v>44370</v>
      </c>
      <c r="H13" s="4">
        <v>2</v>
      </c>
      <c r="I13" s="4">
        <v>1</v>
      </c>
      <c r="J13" s="4">
        <v>2</v>
      </c>
      <c r="K13" s="4" t="s">
        <v>29</v>
      </c>
      <c r="L13" s="4">
        <v>-1166.32</v>
      </c>
      <c r="M13" s="4">
        <v>-1166.32</v>
      </c>
      <c r="N13" s="4" t="s">
        <v>51</v>
      </c>
      <c r="O13" s="4" t="s">
        <v>31</v>
      </c>
      <c r="P13" s="4" t="s">
        <v>32</v>
      </c>
      <c r="Q13" s="4">
        <v>0</v>
      </c>
      <c r="R13" s="6">
        <v>44369</v>
      </c>
      <c r="S13" s="5">
        <v>44385</v>
      </c>
      <c r="T13" s="4" t="s">
        <v>33</v>
      </c>
      <c r="U13" s="4">
        <v>-1166.32</v>
      </c>
      <c r="V13" s="4">
        <v>0</v>
      </c>
      <c r="W13" s="4">
        <v>0</v>
      </c>
      <c r="X13" s="4">
        <v>2166362</v>
      </c>
    </row>
    <row r="14" s="4" customFormat="1" spans="1:24">
      <c r="A14" s="4">
        <v>15601355226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44369</v>
      </c>
      <c r="G14" s="5">
        <v>44370</v>
      </c>
      <c r="H14" s="4">
        <v>2</v>
      </c>
      <c r="I14" s="4">
        <v>1</v>
      </c>
      <c r="J14" s="4">
        <v>2</v>
      </c>
      <c r="K14" s="4" t="s">
        <v>29</v>
      </c>
      <c r="L14" s="4">
        <v>1225.56</v>
      </c>
      <c r="M14" s="4">
        <v>1225.56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44369</v>
      </c>
      <c r="S14" s="5">
        <v>44385</v>
      </c>
      <c r="T14" s="4" t="s">
        <v>33</v>
      </c>
      <c r="U14" s="4">
        <v>1225.56</v>
      </c>
      <c r="V14" s="4">
        <v>0</v>
      </c>
      <c r="W14" s="4">
        <v>0</v>
      </c>
      <c r="X14" s="4">
        <v>2167381</v>
      </c>
    </row>
    <row r="15" s="4" customFormat="1" spans="1:23">
      <c r="A15" s="4">
        <v>15602274602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44369</v>
      </c>
      <c r="G15" s="5">
        <v>44370</v>
      </c>
      <c r="H15" s="4">
        <v>1</v>
      </c>
      <c r="I15" s="4">
        <v>1</v>
      </c>
      <c r="J15" s="4">
        <v>1</v>
      </c>
      <c r="K15" s="4" t="s">
        <v>29</v>
      </c>
      <c r="L15" s="4">
        <v>241.63</v>
      </c>
      <c r="M15" s="4">
        <v>241.63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44369</v>
      </c>
      <c r="S15" s="5">
        <v>44385</v>
      </c>
      <c r="T15" s="4" t="s">
        <v>33</v>
      </c>
      <c r="U15" s="4">
        <v>241.63</v>
      </c>
      <c r="V15" s="4">
        <v>0</v>
      </c>
      <c r="W15" s="4">
        <v>0</v>
      </c>
    </row>
    <row r="16" s="4" customFormat="1" spans="1:23">
      <c r="A16" s="4">
        <v>15602274602</v>
      </c>
      <c r="B16" s="4" t="s">
        <v>25</v>
      </c>
      <c r="C16" s="4" t="s">
        <v>42</v>
      </c>
      <c r="D16" s="4" t="s">
        <v>61</v>
      </c>
      <c r="E16" s="4" t="s">
        <v>62</v>
      </c>
      <c r="F16" s="5">
        <v>44369</v>
      </c>
      <c r="G16" s="5">
        <v>44370</v>
      </c>
      <c r="H16" s="4">
        <v>1</v>
      </c>
      <c r="I16" s="4">
        <v>1</v>
      </c>
      <c r="J16" s="4">
        <v>1</v>
      </c>
      <c r="K16" s="4" t="s">
        <v>29</v>
      </c>
      <c r="L16" s="4">
        <v>-241.63</v>
      </c>
      <c r="M16" s="4">
        <v>-241.63</v>
      </c>
      <c r="N16" s="4" t="s">
        <v>63</v>
      </c>
      <c r="O16" s="4" t="s">
        <v>31</v>
      </c>
      <c r="P16" s="4" t="s">
        <v>32</v>
      </c>
      <c r="Q16" s="4">
        <v>0</v>
      </c>
      <c r="R16" s="6">
        <v>44369</v>
      </c>
      <c r="S16" s="5">
        <v>44385</v>
      </c>
      <c r="T16" s="4" t="s">
        <v>33</v>
      </c>
      <c r="U16" s="4">
        <v>-241.63</v>
      </c>
      <c r="V16" s="4">
        <v>0</v>
      </c>
      <c r="W16" s="4">
        <v>0</v>
      </c>
    </row>
    <row r="17" s="4" customFormat="1" spans="1:24">
      <c r="A17" s="4">
        <v>15602363726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44369</v>
      </c>
      <c r="G17" s="5">
        <v>44370</v>
      </c>
      <c r="H17" s="4">
        <v>1</v>
      </c>
      <c r="I17" s="4">
        <v>1</v>
      </c>
      <c r="J17" s="4">
        <v>1</v>
      </c>
      <c r="K17" s="4" t="s">
        <v>29</v>
      </c>
      <c r="L17" s="4">
        <v>312.64</v>
      </c>
      <c r="M17" s="4">
        <v>312.64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44369</v>
      </c>
      <c r="S17" s="5">
        <v>44385</v>
      </c>
      <c r="T17" s="4" t="s">
        <v>33</v>
      </c>
      <c r="U17" s="4">
        <v>312.64</v>
      </c>
      <c r="V17" s="4">
        <v>0</v>
      </c>
      <c r="W17" s="4">
        <v>0</v>
      </c>
      <c r="X17" s="4">
        <v>2167613</v>
      </c>
    </row>
    <row r="18" s="4" customFormat="1" spans="1:24">
      <c r="A18" s="4">
        <v>15602925056</v>
      </c>
      <c r="B18" s="4" t="s">
        <v>25</v>
      </c>
      <c r="C18" s="4" t="s">
        <v>26</v>
      </c>
      <c r="D18" s="4" t="s">
        <v>67</v>
      </c>
      <c r="E18" s="4" t="s">
        <v>37</v>
      </c>
      <c r="F18" s="5">
        <v>44369</v>
      </c>
      <c r="G18" s="5">
        <v>44370</v>
      </c>
      <c r="H18" s="4">
        <v>1</v>
      </c>
      <c r="I18" s="4">
        <v>1</v>
      </c>
      <c r="J18" s="4">
        <v>1</v>
      </c>
      <c r="K18" s="4" t="s">
        <v>29</v>
      </c>
      <c r="L18" s="4">
        <v>338.75</v>
      </c>
      <c r="M18" s="4">
        <v>338.75</v>
      </c>
      <c r="N18" s="4" t="s">
        <v>68</v>
      </c>
      <c r="O18" s="4" t="s">
        <v>31</v>
      </c>
      <c r="P18" s="4" t="s">
        <v>32</v>
      </c>
      <c r="Q18" s="4">
        <v>0</v>
      </c>
      <c r="R18" s="6">
        <v>44369</v>
      </c>
      <c r="S18" s="5">
        <v>44385</v>
      </c>
      <c r="T18" s="4" t="s">
        <v>33</v>
      </c>
      <c r="U18" s="4">
        <v>338.75</v>
      </c>
      <c r="V18" s="4">
        <v>0</v>
      </c>
      <c r="W18" s="4">
        <v>0</v>
      </c>
      <c r="X18" s="4">
        <v>2167794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E33" sqref="E33"/>
    </sheetView>
  </sheetViews>
  <sheetFormatPr defaultColWidth="9" defaultRowHeight="13.5"/>
  <cols>
    <col min="1" max="1" width="12.3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</v>
      </c>
    </row>
    <row r="2" s="4" customFormat="1" spans="1:9">
      <c r="A2" s="4">
        <v>15581066866</v>
      </c>
      <c r="B2" s="5">
        <v>44367</v>
      </c>
      <c r="C2" s="5">
        <v>44370</v>
      </c>
      <c r="D2" s="4">
        <v>1030.11</v>
      </c>
      <c r="E2" s="4" t="str">
        <f>VLOOKUP(A2,HOP!A:L,12,0)</f>
        <v>1030.11</v>
      </c>
      <c r="F2" s="4" t="str">
        <f>VLOOKUP(A2,HOP!A:C,3,0)</f>
        <v>2163656</v>
      </c>
      <c r="G2" s="4">
        <f>D2-E2</f>
        <v>0</v>
      </c>
      <c r="H2" s="4" t="str">
        <f>$H$1&amp;F2</f>
        <v>，2163656</v>
      </c>
      <c r="I2" s="4" t="str">
        <f>VLOOKUP(A2,HOP!A:T,20,0)</f>
        <v>直连</v>
      </c>
    </row>
    <row r="3" s="4" customFormat="1" spans="1:9">
      <c r="A3" s="4">
        <v>15587017274</v>
      </c>
      <c r="B3" s="5">
        <v>44368</v>
      </c>
      <c r="C3" s="5">
        <v>44370</v>
      </c>
      <c r="D3" s="4">
        <v>592.98</v>
      </c>
      <c r="E3" s="4" t="str">
        <f>VLOOKUP(A3,HOP!A:L,12,0)</f>
        <v>592.98</v>
      </c>
      <c r="F3" s="4" t="str">
        <f>VLOOKUP(A3,HOP!A:C,3,0)</f>
        <v>2164648</v>
      </c>
      <c r="G3" s="4">
        <f>D3-E3</f>
        <v>0</v>
      </c>
      <c r="H3" s="4" t="str">
        <f>$H$1&amp;F3</f>
        <v>，2164648</v>
      </c>
      <c r="I3" s="4" t="str">
        <f>VLOOKUP(A3,HOP!A:T,20,0)</f>
        <v>直连</v>
      </c>
    </row>
    <row r="4" s="4" customFormat="1" hidden="1" spans="1:9">
      <c r="A4" s="4">
        <v>15588682910</v>
      </c>
      <c r="B4" s="5">
        <v>44368</v>
      </c>
      <c r="C4" s="5">
        <v>44370</v>
      </c>
      <c r="D4" s="4">
        <v>0</v>
      </c>
      <c r="E4" s="4" t="str">
        <f>VLOOKUP(A4,HOP!A:L,12,0)</f>
        <v>0.00</v>
      </c>
      <c r="F4" s="4" t="str">
        <f>VLOOKUP(A4,HOP!A:C,3,0)</f>
        <v>2165165</v>
      </c>
      <c r="G4" s="4">
        <f>D4-E4</f>
        <v>0</v>
      </c>
      <c r="H4" s="4" t="str">
        <f>$H$1&amp;F4</f>
        <v>，2165165</v>
      </c>
      <c r="I4" s="4" t="str">
        <f>VLOOKUP(A4,HOP!A:T,20,0)</f>
        <v>直连</v>
      </c>
    </row>
    <row r="5" s="4" customFormat="1" spans="1:9">
      <c r="A5" s="4">
        <v>15589174363</v>
      </c>
      <c r="B5" s="5">
        <v>44369</v>
      </c>
      <c r="C5" s="5">
        <v>44370</v>
      </c>
      <c r="D5" s="4">
        <v>135</v>
      </c>
      <c r="E5" s="4" t="str">
        <f>VLOOKUP(A5,HOP!A:L,12,0)</f>
        <v>135.00</v>
      </c>
      <c r="F5" s="4" t="str">
        <f>VLOOKUP(A5,HOP!A:C,3,0)</f>
        <v>2165269</v>
      </c>
      <c r="G5" s="4">
        <f>D5-E5</f>
        <v>0</v>
      </c>
      <c r="H5" s="4" t="str">
        <f>$H$1&amp;F5</f>
        <v>，2165269</v>
      </c>
      <c r="I5" s="4" t="str">
        <f>VLOOKUP(A5,HOP!A:T,20,0)</f>
        <v>直采</v>
      </c>
    </row>
    <row r="6" s="4" customFormat="1" spans="1:9">
      <c r="A6" s="4">
        <v>15595019033</v>
      </c>
      <c r="B6" s="5">
        <v>44369</v>
      </c>
      <c r="C6" s="5">
        <v>44370</v>
      </c>
      <c r="D6" s="4">
        <v>409.35</v>
      </c>
      <c r="E6" s="4" t="str">
        <f>VLOOKUP(A6,HOP!A:L,12,0)</f>
        <v>409.35</v>
      </c>
      <c r="F6" s="4" t="str">
        <f>VLOOKUP(A6,HOP!A:C,3,0)</f>
        <v>2165982</v>
      </c>
      <c r="G6" s="4">
        <f>D6-E6</f>
        <v>0</v>
      </c>
      <c r="H6" s="4" t="str">
        <f>$H$1&amp;F6</f>
        <v>，2165982</v>
      </c>
      <c r="I6" s="4" t="str">
        <f>VLOOKUP(A6,HOP!A:T,20,0)</f>
        <v>直连</v>
      </c>
    </row>
    <row r="7" s="4" customFormat="1" hidden="1" spans="1:9">
      <c r="A7" s="4">
        <v>15595749412</v>
      </c>
      <c r="B7" s="5">
        <v>44369</v>
      </c>
      <c r="C7" s="5">
        <v>44370</v>
      </c>
      <c r="D7" s="4">
        <v>0</v>
      </c>
      <c r="E7" s="4" t="str">
        <f>VLOOKUP(A7,HOP!A:L,12,0)</f>
        <v>0.00</v>
      </c>
      <c r="F7" s="4" t="str">
        <f>VLOOKUP(A7,HOP!A:C,3,0)</f>
        <v>2166146</v>
      </c>
      <c r="G7" s="4">
        <f>D7-E7</f>
        <v>0</v>
      </c>
      <c r="H7" s="4" t="str">
        <f>$H$1&amp;F7</f>
        <v>，2166146</v>
      </c>
      <c r="I7" s="4" t="str">
        <f>VLOOKUP(A7,HOP!A:T,20,0)</f>
        <v>直连</v>
      </c>
    </row>
    <row r="8" s="4" customFormat="1" hidden="1" spans="1:9">
      <c r="A8" s="4">
        <v>15596409217</v>
      </c>
      <c r="B8" s="5">
        <v>44369</v>
      </c>
      <c r="C8" s="5">
        <v>44370</v>
      </c>
      <c r="D8" s="4">
        <v>0</v>
      </c>
      <c r="E8" s="4" t="str">
        <f>VLOOKUP(A8,HOP!A:L,12,0)</f>
        <v>0.00</v>
      </c>
      <c r="F8" s="4" t="str">
        <f>VLOOKUP(A8,HOP!A:C,3,0)</f>
        <v>2166362</v>
      </c>
      <c r="G8" s="4">
        <f>D8-E8</f>
        <v>0</v>
      </c>
      <c r="H8" s="4" t="str">
        <f>$H$1&amp;F8</f>
        <v>，2166362</v>
      </c>
      <c r="I8" s="4" t="str">
        <f>VLOOKUP(A8,HOP!A:T,20,0)</f>
        <v>直连</v>
      </c>
    </row>
    <row r="9" s="4" customFormat="1" spans="1:9">
      <c r="A9" s="4">
        <v>15597732591</v>
      </c>
      <c r="B9" s="5">
        <v>44369</v>
      </c>
      <c r="C9" s="5">
        <v>44370</v>
      </c>
      <c r="D9" s="4">
        <v>250</v>
      </c>
      <c r="E9" s="4" t="str">
        <f>VLOOKUP(A9,HOP!A:L,12,0)</f>
        <v>250.00</v>
      </c>
      <c r="F9" s="4" t="str">
        <f>VLOOKUP(A9,HOP!A:C,3,0)</f>
        <v>2166948</v>
      </c>
      <c r="G9" s="4">
        <f>D9-E9</f>
        <v>0</v>
      </c>
      <c r="H9" s="4" t="str">
        <f>$H$1&amp;F9</f>
        <v>，2166948</v>
      </c>
      <c r="I9" s="4" t="str">
        <f>VLOOKUP(A9,HOP!A:T,20,0)</f>
        <v>直采</v>
      </c>
    </row>
    <row r="10" s="4" customFormat="1" spans="1:9">
      <c r="A10" s="4">
        <v>15597749324</v>
      </c>
      <c r="B10" s="5">
        <v>44369</v>
      </c>
      <c r="C10" s="5">
        <v>44370</v>
      </c>
      <c r="D10" s="4">
        <v>172.42</v>
      </c>
      <c r="E10" s="4" t="str">
        <f>VLOOKUP(A10,HOP!A:L,12,0)</f>
        <v>172.42</v>
      </c>
      <c r="F10" s="4" t="str">
        <f>VLOOKUP(A10,HOP!A:C,3,0)</f>
        <v>2166958</v>
      </c>
      <c r="G10" s="4">
        <f>D10-E10</f>
        <v>0</v>
      </c>
      <c r="H10" s="4" t="str">
        <f>$H$1&amp;F10</f>
        <v>，2166958</v>
      </c>
      <c r="I10" s="4" t="str">
        <f>VLOOKUP(A10,HOP!A:T,20,0)</f>
        <v>直连</v>
      </c>
    </row>
    <row r="11" s="4" customFormat="1" spans="1:9">
      <c r="A11" s="4">
        <v>15601355226</v>
      </c>
      <c r="B11" s="5">
        <v>44369</v>
      </c>
      <c r="C11" s="5">
        <v>44370</v>
      </c>
      <c r="D11" s="4">
        <v>1225.56</v>
      </c>
      <c r="E11" s="4" t="str">
        <f>VLOOKUP(A11,HOP!A:L,12,0)</f>
        <v>1225.56</v>
      </c>
      <c r="F11" s="4" t="str">
        <f>VLOOKUP(A11,HOP!A:C,3,0)</f>
        <v>2167381</v>
      </c>
      <c r="G11" s="4">
        <f>D11-E11</f>
        <v>0</v>
      </c>
      <c r="H11" s="4" t="str">
        <f>$H$1&amp;F11</f>
        <v>，2167381</v>
      </c>
      <c r="I11" s="4" t="str">
        <f>VLOOKUP(A11,HOP!A:T,20,0)</f>
        <v>直连</v>
      </c>
    </row>
    <row r="12" s="4" customFormat="1" hidden="1" spans="1:9">
      <c r="A12" s="4">
        <v>15602274602</v>
      </c>
      <c r="B12" s="5">
        <v>44369</v>
      </c>
      <c r="C12" s="5">
        <v>44370</v>
      </c>
      <c r="D12" s="4">
        <v>0</v>
      </c>
      <c r="E12" s="4" t="str">
        <f>VLOOKUP(A12,HOP!A:L,12,0)</f>
        <v>0.00</v>
      </c>
      <c r="F12" s="4" t="str">
        <f>VLOOKUP(A12,HOP!A:C,3,0)</f>
        <v>2167580</v>
      </c>
      <c r="G12" s="4">
        <f>D12-E12</f>
        <v>0</v>
      </c>
      <c r="H12" s="4" t="str">
        <f>$H$1&amp;F12</f>
        <v>，2167580</v>
      </c>
      <c r="I12" s="4" t="str">
        <f>VLOOKUP(A12,HOP!A:T,20,0)</f>
        <v>直连</v>
      </c>
    </row>
    <row r="13" s="4" customFormat="1" spans="1:9">
      <c r="A13" s="4">
        <v>15602363726</v>
      </c>
      <c r="B13" s="5">
        <v>44369</v>
      </c>
      <c r="C13" s="5">
        <v>44370</v>
      </c>
      <c r="D13" s="4">
        <v>312.64</v>
      </c>
      <c r="E13" s="4" t="str">
        <f>VLOOKUP(A13,HOP!A:L,12,0)</f>
        <v>312.64</v>
      </c>
      <c r="F13" s="4" t="str">
        <f>VLOOKUP(A13,HOP!A:C,3,0)</f>
        <v>2167613</v>
      </c>
      <c r="G13" s="4">
        <f>D13-E13</f>
        <v>0</v>
      </c>
      <c r="H13" s="4" t="str">
        <f>$H$1&amp;F13</f>
        <v>，2167613</v>
      </c>
      <c r="I13" s="4" t="str">
        <f>VLOOKUP(A13,HOP!A:T,20,0)</f>
        <v>直连</v>
      </c>
    </row>
    <row r="14" s="4" customFormat="1" spans="1:9">
      <c r="A14" s="4">
        <v>15602925056</v>
      </c>
      <c r="B14" s="5">
        <v>44369</v>
      </c>
      <c r="C14" s="5">
        <v>44370</v>
      </c>
      <c r="D14" s="4">
        <v>338.75</v>
      </c>
      <c r="E14" s="4" t="str">
        <f>VLOOKUP(A14,HOP!A:L,12,0)</f>
        <v>338.75</v>
      </c>
      <c r="F14" s="4" t="str">
        <f>VLOOKUP(A14,HOP!A:C,3,0)</f>
        <v>2167794</v>
      </c>
      <c r="G14" s="4">
        <f>D14-E14</f>
        <v>0</v>
      </c>
      <c r="H14" s="4" t="str">
        <f>$H$1&amp;F14</f>
        <v>，2167794</v>
      </c>
      <c r="I14" s="4" t="str">
        <f>VLOOKUP(A14,HOP!A:T,20,0)</f>
        <v>直连</v>
      </c>
    </row>
    <row r="16" spans="4:4">
      <c r="D16" s="4">
        <f>SUM(D2:D15)</f>
        <v>4466.81</v>
      </c>
    </row>
    <row r="20" spans="1:3">
      <c r="A20" s="4" t="s">
        <v>70</v>
      </c>
      <c r="C20" s="4">
        <v>385</v>
      </c>
    </row>
    <row r="21" spans="1:3">
      <c r="A21" s="4" t="s">
        <v>71</v>
      </c>
      <c r="C21" s="4">
        <v>4081.81</v>
      </c>
    </row>
    <row r="22" spans="1:3">
      <c r="A22" s="4" t="s">
        <v>72</v>
      </c>
      <c r="C22" s="4">
        <f>SUBTOTAL(9,C20:C21)</f>
        <v>4466.81</v>
      </c>
    </row>
  </sheetData>
  <autoFilter ref="A1:XFD16">
    <filterColumn colId="3">
      <filters blank="1">
        <filter val="250"/>
        <filter val="1030.11"/>
        <filter val="4466.81"/>
        <filter val="172.42"/>
        <filter val="312.64"/>
        <filter val="135"/>
        <filter val="338.75"/>
        <filter val="409.35"/>
        <filter val="1225.56"/>
        <filter val="592.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15602925056</v>
      </c>
      <c r="B2" s="1" t="s">
        <v>90</v>
      </c>
      <c r="C2" s="1" t="s">
        <v>91</v>
      </c>
      <c r="D2" s="1" t="s">
        <v>92</v>
      </c>
      <c r="E2" s="1" t="s">
        <v>68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15602363726</v>
      </c>
      <c r="B3" s="1" t="s">
        <v>90</v>
      </c>
      <c r="C3" s="1" t="s">
        <v>104</v>
      </c>
      <c r="D3" s="1" t="s">
        <v>105</v>
      </c>
      <c r="E3" s="1" t="s">
        <v>66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107</v>
      </c>
      <c r="R3" s="1" t="s">
        <v>101</v>
      </c>
      <c r="S3" s="1" t="s">
        <v>102</v>
      </c>
      <c r="T3" s="1" t="s">
        <v>103</v>
      </c>
    </row>
    <row r="4" s="1" customFormat="1" spans="1:20">
      <c r="A4" s="3">
        <v>15602274602</v>
      </c>
      <c r="B4" s="1" t="s">
        <v>90</v>
      </c>
      <c r="C4" s="1" t="s">
        <v>108</v>
      </c>
      <c r="D4" s="1" t="s">
        <v>109</v>
      </c>
      <c r="E4" s="1" t="s">
        <v>63</v>
      </c>
      <c r="F4" s="1" t="s">
        <v>90</v>
      </c>
      <c r="G4" s="1" t="s">
        <v>93</v>
      </c>
      <c r="H4" s="1" t="s">
        <v>94</v>
      </c>
      <c r="I4" s="1" t="s">
        <v>98</v>
      </c>
      <c r="J4" s="1" t="s">
        <v>96</v>
      </c>
      <c r="K4" s="1" t="s">
        <v>98</v>
      </c>
      <c r="L4" s="1" t="s">
        <v>98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110</v>
      </c>
      <c r="R4" s="1" t="s">
        <v>101</v>
      </c>
      <c r="S4" s="1" t="s">
        <v>102</v>
      </c>
      <c r="T4" s="1" t="s">
        <v>103</v>
      </c>
    </row>
    <row r="5" s="1" customFormat="1" spans="1:20">
      <c r="A5" s="3">
        <v>15601355226</v>
      </c>
      <c r="B5" s="1" t="s">
        <v>90</v>
      </c>
      <c r="C5" s="1" t="s">
        <v>111</v>
      </c>
      <c r="D5" s="1" t="s">
        <v>112</v>
      </c>
      <c r="E5" s="1" t="s">
        <v>60</v>
      </c>
      <c r="F5" s="1" t="s">
        <v>90</v>
      </c>
      <c r="G5" s="1" t="s">
        <v>93</v>
      </c>
      <c r="H5" s="1" t="s">
        <v>94</v>
      </c>
      <c r="I5" s="1" t="s">
        <v>113</v>
      </c>
      <c r="J5" s="1" t="s">
        <v>96</v>
      </c>
      <c r="K5" s="1" t="s">
        <v>113</v>
      </c>
      <c r="L5" s="1" t="s">
        <v>113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114</v>
      </c>
      <c r="R5" s="1" t="s">
        <v>101</v>
      </c>
      <c r="S5" s="1" t="s">
        <v>102</v>
      </c>
      <c r="T5" s="1" t="s">
        <v>103</v>
      </c>
    </row>
    <row r="6" s="1" customFormat="1" spans="1:20">
      <c r="A6" s="3">
        <v>15597749324</v>
      </c>
      <c r="B6" s="1" t="s">
        <v>90</v>
      </c>
      <c r="C6" s="1" t="s">
        <v>115</v>
      </c>
      <c r="D6" s="1" t="s">
        <v>116</v>
      </c>
      <c r="E6" s="1" t="s">
        <v>57</v>
      </c>
      <c r="F6" s="1" t="s">
        <v>90</v>
      </c>
      <c r="G6" s="1" t="s">
        <v>93</v>
      </c>
      <c r="H6" s="1" t="s">
        <v>94</v>
      </c>
      <c r="I6" s="1" t="s">
        <v>117</v>
      </c>
      <c r="J6" s="1" t="s">
        <v>96</v>
      </c>
      <c r="K6" s="1" t="s">
        <v>117</v>
      </c>
      <c r="L6" s="1" t="s">
        <v>117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118</v>
      </c>
      <c r="R6" s="1" t="s">
        <v>101</v>
      </c>
      <c r="S6" s="1" t="s">
        <v>102</v>
      </c>
      <c r="T6" s="1" t="s">
        <v>103</v>
      </c>
    </row>
    <row r="7" s="1" customFormat="1" spans="1:20">
      <c r="A7" s="3">
        <v>15597732591</v>
      </c>
      <c r="B7" s="1" t="s">
        <v>90</v>
      </c>
      <c r="C7" s="1" t="s">
        <v>119</v>
      </c>
      <c r="D7" s="1" t="s">
        <v>120</v>
      </c>
      <c r="E7" s="1" t="s">
        <v>54</v>
      </c>
      <c r="F7" s="1" t="s">
        <v>90</v>
      </c>
      <c r="G7" s="1" t="s">
        <v>93</v>
      </c>
      <c r="H7" s="1" t="s">
        <v>94</v>
      </c>
      <c r="I7" s="1" t="s">
        <v>121</v>
      </c>
      <c r="J7" s="1" t="s">
        <v>96</v>
      </c>
      <c r="K7" s="1" t="s">
        <v>121</v>
      </c>
      <c r="L7" s="1" t="s">
        <v>121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122</v>
      </c>
      <c r="R7" s="1" t="s">
        <v>101</v>
      </c>
      <c r="S7" s="1" t="s">
        <v>102</v>
      </c>
      <c r="T7" s="1" t="s">
        <v>123</v>
      </c>
    </row>
    <row r="8" s="1" customFormat="1" spans="1:20">
      <c r="A8" s="3">
        <v>15596409217</v>
      </c>
      <c r="B8" s="1" t="s">
        <v>90</v>
      </c>
      <c r="C8" s="1" t="s">
        <v>124</v>
      </c>
      <c r="D8" s="1" t="s">
        <v>125</v>
      </c>
      <c r="E8" s="1" t="s">
        <v>51</v>
      </c>
      <c r="F8" s="1" t="s">
        <v>90</v>
      </c>
      <c r="G8" s="1" t="s">
        <v>93</v>
      </c>
      <c r="H8" s="1" t="s">
        <v>94</v>
      </c>
      <c r="I8" s="1" t="s">
        <v>98</v>
      </c>
      <c r="J8" s="1" t="s">
        <v>96</v>
      </c>
      <c r="K8" s="1" t="s">
        <v>98</v>
      </c>
      <c r="L8" s="1" t="s">
        <v>98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126</v>
      </c>
      <c r="R8" s="1" t="s">
        <v>101</v>
      </c>
      <c r="S8" s="1" t="s">
        <v>102</v>
      </c>
      <c r="T8" s="1" t="s">
        <v>103</v>
      </c>
    </row>
    <row r="9" s="1" customFormat="1" spans="1:20">
      <c r="A9" s="3">
        <v>15595749412</v>
      </c>
      <c r="B9" s="1" t="s">
        <v>90</v>
      </c>
      <c r="C9" s="1" t="s">
        <v>127</v>
      </c>
      <c r="D9" s="1" t="s">
        <v>128</v>
      </c>
      <c r="E9" s="1" t="s">
        <v>48</v>
      </c>
      <c r="F9" s="1" t="s">
        <v>90</v>
      </c>
      <c r="G9" s="1" t="s">
        <v>93</v>
      </c>
      <c r="H9" s="1" t="s">
        <v>94</v>
      </c>
      <c r="I9" s="1" t="s">
        <v>98</v>
      </c>
      <c r="J9" s="1" t="s">
        <v>96</v>
      </c>
      <c r="K9" s="1" t="s">
        <v>98</v>
      </c>
      <c r="L9" s="1" t="s">
        <v>98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129</v>
      </c>
      <c r="R9" s="1" t="s">
        <v>101</v>
      </c>
      <c r="S9" s="1" t="s">
        <v>102</v>
      </c>
      <c r="T9" s="1" t="s">
        <v>103</v>
      </c>
    </row>
    <row r="10" s="1" customFormat="1" spans="1:20">
      <c r="A10" s="3">
        <v>15595019033</v>
      </c>
      <c r="B10" s="1" t="s">
        <v>130</v>
      </c>
      <c r="C10" s="1" t="s">
        <v>131</v>
      </c>
      <c r="D10" s="1" t="s">
        <v>132</v>
      </c>
      <c r="E10" s="1" t="s">
        <v>45</v>
      </c>
      <c r="F10" s="1" t="s">
        <v>90</v>
      </c>
      <c r="G10" s="1" t="s">
        <v>93</v>
      </c>
      <c r="H10" s="1" t="s">
        <v>94</v>
      </c>
      <c r="I10" s="1" t="s">
        <v>133</v>
      </c>
      <c r="J10" s="1" t="s">
        <v>96</v>
      </c>
      <c r="K10" s="1" t="s">
        <v>133</v>
      </c>
      <c r="L10" s="1" t="s">
        <v>133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134</v>
      </c>
      <c r="R10" s="1" t="s">
        <v>101</v>
      </c>
      <c r="S10" s="1" t="s">
        <v>102</v>
      </c>
      <c r="T10" s="1" t="s">
        <v>103</v>
      </c>
    </row>
    <row r="11" s="1" customFormat="1" spans="1:20">
      <c r="A11" s="3">
        <v>15589174363</v>
      </c>
      <c r="B11" s="1" t="s">
        <v>130</v>
      </c>
      <c r="C11" s="1" t="s">
        <v>135</v>
      </c>
      <c r="D11" s="1" t="s">
        <v>136</v>
      </c>
      <c r="E11" s="1" t="s">
        <v>41</v>
      </c>
      <c r="F11" s="1" t="s">
        <v>90</v>
      </c>
      <c r="G11" s="1" t="s">
        <v>93</v>
      </c>
      <c r="H11" s="1" t="s">
        <v>94</v>
      </c>
      <c r="I11" s="1" t="s">
        <v>137</v>
      </c>
      <c r="J11" s="1" t="s">
        <v>96</v>
      </c>
      <c r="K11" s="1" t="s">
        <v>137</v>
      </c>
      <c r="L11" s="1" t="s">
        <v>137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138</v>
      </c>
      <c r="R11" s="1" t="s">
        <v>101</v>
      </c>
      <c r="S11" s="1" t="s">
        <v>102</v>
      </c>
      <c r="T11" s="1" t="s">
        <v>123</v>
      </c>
    </row>
    <row r="12" s="1" customFormat="1" spans="1:20">
      <c r="A12" s="3">
        <v>15588682910</v>
      </c>
      <c r="B12" s="1" t="s">
        <v>130</v>
      </c>
      <c r="C12" s="1" t="s">
        <v>139</v>
      </c>
      <c r="D12" s="1" t="s">
        <v>140</v>
      </c>
      <c r="E12" s="1" t="s">
        <v>38</v>
      </c>
      <c r="F12" s="1" t="s">
        <v>130</v>
      </c>
      <c r="G12" s="1" t="s">
        <v>93</v>
      </c>
      <c r="H12" s="1" t="s">
        <v>94</v>
      </c>
      <c r="I12" s="1" t="s">
        <v>141</v>
      </c>
      <c r="J12" s="1" t="s">
        <v>96</v>
      </c>
      <c r="K12" s="1" t="s">
        <v>141</v>
      </c>
      <c r="L12" s="1" t="s">
        <v>98</v>
      </c>
      <c r="M12" s="1" t="s">
        <v>142</v>
      </c>
      <c r="N12" s="1" t="s">
        <v>142</v>
      </c>
      <c r="O12" s="1" t="s">
        <v>98</v>
      </c>
      <c r="P12" s="1" t="s">
        <v>99</v>
      </c>
      <c r="Q12" s="1" t="s">
        <v>143</v>
      </c>
      <c r="R12" s="1" t="s">
        <v>101</v>
      </c>
      <c r="S12" s="1" t="s">
        <v>102</v>
      </c>
      <c r="T12" s="1" t="s">
        <v>103</v>
      </c>
    </row>
    <row r="13" s="1" customFormat="1" spans="1:20">
      <c r="A13" s="3">
        <v>15587017274</v>
      </c>
      <c r="B13" s="1" t="s">
        <v>144</v>
      </c>
      <c r="C13" s="1" t="s">
        <v>145</v>
      </c>
      <c r="D13" s="1" t="s">
        <v>146</v>
      </c>
      <c r="E13" s="1" t="s">
        <v>35</v>
      </c>
      <c r="F13" s="1" t="s">
        <v>130</v>
      </c>
      <c r="G13" s="1" t="s">
        <v>93</v>
      </c>
      <c r="H13" s="1" t="s">
        <v>94</v>
      </c>
      <c r="I13" s="1" t="s">
        <v>147</v>
      </c>
      <c r="J13" s="1" t="s">
        <v>96</v>
      </c>
      <c r="K13" s="1" t="s">
        <v>147</v>
      </c>
      <c r="L13" s="1" t="s">
        <v>147</v>
      </c>
      <c r="M13" s="1" t="s">
        <v>97</v>
      </c>
      <c r="N13" s="1" t="s">
        <v>97</v>
      </c>
      <c r="O13" s="1" t="s">
        <v>98</v>
      </c>
      <c r="P13" s="1" t="s">
        <v>99</v>
      </c>
      <c r="Q13" s="1" t="s">
        <v>148</v>
      </c>
      <c r="R13" s="1" t="s">
        <v>101</v>
      </c>
      <c r="S13" s="1" t="s">
        <v>102</v>
      </c>
      <c r="T13" s="1" t="s">
        <v>103</v>
      </c>
    </row>
    <row r="14" s="1" customFormat="1" spans="1:20">
      <c r="A14" s="3">
        <v>15581066866</v>
      </c>
      <c r="B14" s="1" t="s">
        <v>149</v>
      </c>
      <c r="C14" s="1" t="s">
        <v>150</v>
      </c>
      <c r="D14" s="1" t="s">
        <v>151</v>
      </c>
      <c r="E14" s="1" t="s">
        <v>30</v>
      </c>
      <c r="F14" s="1" t="s">
        <v>144</v>
      </c>
      <c r="G14" s="1" t="s">
        <v>93</v>
      </c>
      <c r="H14" s="1" t="s">
        <v>94</v>
      </c>
      <c r="I14" s="1" t="s">
        <v>152</v>
      </c>
      <c r="J14" s="1" t="s">
        <v>96</v>
      </c>
      <c r="K14" s="1" t="s">
        <v>152</v>
      </c>
      <c r="L14" s="1" t="s">
        <v>152</v>
      </c>
      <c r="M14" s="1" t="s">
        <v>97</v>
      </c>
      <c r="N14" s="1" t="s">
        <v>97</v>
      </c>
      <c r="O14" s="1" t="s">
        <v>98</v>
      </c>
      <c r="P14" s="1" t="s">
        <v>99</v>
      </c>
      <c r="Q14" s="1" t="s">
        <v>153</v>
      </c>
      <c r="R14" s="1" t="s">
        <v>101</v>
      </c>
      <c r="S14" s="1" t="s">
        <v>102</v>
      </c>
      <c r="T14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2021-07-08T01:34:06Z</dcterms:created>
  <dcterms:modified xsi:type="dcterms:W3CDTF">2021-07-08T01:40:05Z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92B2FCCB3FCA444183E6A82A3AC0350D</vt:lpwstr>
  </property>
  <property fmtid="{D5CDD505-2E9C-101B-9397-08002B2CF9AE}" pid="3" name="KSOProductBuildVer">
    <vt:lpwstr>2052-11.1.0.10502</vt:lpwstr>
  </property>
</Properties>
</file>