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<sst xmlns="http://schemas.openxmlformats.org/spreadsheetml/2006/main" count="455" uniqueCount="150">
  <si>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</si>
  <si>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</si>
  <si>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</si>
  <si>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</si>
  <si>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</si>
  <si>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</si>
  <si>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</si>
  <si>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</si>
  <si>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</si>
  <si>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</si>
  <si>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</si>
  <si>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</si>
  <si>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</si>
  <si>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</si>
  <si>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</si>
  <si>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</si>
  <si>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</si>
  <si>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</si>
  <si>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</si>
  <si>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</si>
  <si>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</si>
  <si>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</si>
  <si>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</si>
  <si>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</si>
  <si>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</si>
  <si>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</si>
  <si>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</si>
  <si>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[上海]上海静安昆仑大酒店(22941488)</t>
  </si>
  <si>
    <t>豪华双床房&lt;双人入住&gt;&lt;内宾&gt;&lt;预付&gt;&lt;无早&gt;</t>
  </si>
  <si>
    <t>CNY</t>
  </si>
  <si>
    <t>陈梓毅</t>
  </si>
  <si>
    <t>CA363210710CNY</t>
  </si>
  <si>
    <t>未提现</t>
  </si>
  <si>
    <t>携程开票</t>
  </si>
  <si>
    <t>程一婕</t>
  </si>
  <si>
    <t>[上海]上海王宝和大酒店(9880431)</t>
  </si>
  <si>
    <t>豪华大床房&lt;双人入住&gt;&lt;内宾&gt;&lt;预付&gt;&lt;无早&gt;</t>
  </si>
  <si>
    <t>叶路遥</t>
  </si>
  <si>
    <t>[扬州]7天优品酒店(扬州瘦西湖店)(69319878)</t>
  </si>
  <si>
    <t>精选特优房&lt;内宾&gt;&lt;双人入住&gt;&lt;预付&gt;&lt;无早&gt;</t>
  </si>
  <si>
    <t>李小萍</t>
  </si>
  <si>
    <t>[安顺]安顺豪生温泉度假酒店(77244103)</t>
  </si>
  <si>
    <t>轻奢双床房&lt;双人入住&gt;&lt;中宾&gt;&lt;双早&gt;</t>
  </si>
  <si>
    <t>李艺强</t>
  </si>
  <si>
    <t>轻奢大床房&lt;双人入住&gt;&lt;中宾&gt;&lt;双早&gt;</t>
  </si>
  <si>
    <t>曾婷</t>
  </si>
  <si>
    <t>[扬中]锦江之星品尚(扬中扬子中路店)(67321606)</t>
  </si>
  <si>
    <t>商务房A&lt;双人入住&gt;&lt;内宾&gt;&lt;预付&gt;&lt;无早&gt;</t>
  </si>
  <si>
    <t>徐淑峰</t>
  </si>
  <si>
    <t>[成都]Zsmart智尚酒店(成都太古里春熙路店)(69326731)</t>
  </si>
  <si>
    <t>智尚影视大床房&lt;双人入住&gt;&lt;内宾&gt;&lt;预付&gt;&lt;无早&gt;</t>
  </si>
  <si>
    <t>刘圣隆</t>
  </si>
  <si>
    <t>CA363210711CNY</t>
  </si>
  <si>
    <t>取消</t>
  </si>
  <si>
    <t>罗小刚</t>
  </si>
  <si>
    <t>万俊元</t>
  </si>
  <si>
    <t>[香港]宜必思香港北角酒店(Ibis Hong Kong North Point)(25826605)</t>
  </si>
  <si>
    <t>标准大床房&lt;双人入住&gt;&lt;内宾&gt;&lt;预付&gt;&lt;无早&gt;</t>
  </si>
  <si>
    <t>yuan/chengzhen</t>
  </si>
  <si>
    <t>行政大床房&lt;双人入住&gt;&lt;中宾&gt;&lt;双早&gt;</t>
  </si>
  <si>
    <t>刘奕杉</t>
  </si>
  <si>
    <t>CA363210712CNY</t>
  </si>
  <si>
    <t>[苏州]沛喜酒店(苏州观前店)(68396307)</t>
  </si>
  <si>
    <t>郑斌</t>
  </si>
  <si>
    <t>[丽江]丽江和府洲际度假酒店(67318417)</t>
  </si>
  <si>
    <t>洲际高级房&lt;双人入住&gt;&lt;内宾&gt;&lt;预付&gt;&lt;无早&gt;</t>
  </si>
  <si>
    <t>汪珂羽</t>
  </si>
  <si>
    <t>,</t>
  </si>
  <si>
    <t>A210712093551481</t>
  </si>
  <si>
    <t>A210712093650481</t>
  </si>
  <si>
    <t>CNY / HKD 当前参考汇率: 1.198431789</t>
  </si>
  <si>
    <t>总计： 5899.9 CNY/
7070.63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</si>
  <si>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</si>
  <si>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</si>
  <si>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</si>
  <si>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</si>
  <si>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</si>
  <si>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</si>
  <si>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</si>
  <si>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</si>
  <si>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</si>
  <si>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</si>
  <si>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</si>
  <si>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</si>
  <si>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</si>
  <si>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</si>
  <si>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</si>
  <si>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</si>
  <si>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</si>
  <si>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</si>
  <si>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2173983</t>
  </si>
  <si>
    <t>丽江和府洲际度假酒店</t>
  </si>
  <si>
    <t>2021-06-27</t>
  </si>
  <si>
    <t>退房日周结</t>
  </si>
  <si>
    <t>1069.00</t>
  </si>
  <si>
    <t>RMB</t>
  </si>
  <si>
    <t>0</t>
  </si>
  <si>
    <t>0.00</t>
  </si>
  <si>
    <t>携程国内直连(DD)</t>
  </si>
  <si>
    <t>2021-06-26 22:06:34</t>
  </si>
  <si>
    <t>否</t>
  </si>
  <si>
    <t>汇智国际旅游发展有限公司</t>
  </si>
  <si>
    <t>直连</t>
  </si>
  <si>
    <t>2173026</t>
  </si>
  <si>
    <t>沛喜酒店(苏州观前店)</t>
  </si>
  <si>
    <t>252.93</t>
  </si>
  <si>
    <t>2021-06-26 11:47:11</t>
  </si>
  <si>
    <t>2172804</t>
  </si>
  <si>
    <t>安顺豪生温泉度假酒店</t>
  </si>
  <si>
    <t>399.00</t>
  </si>
  <si>
    <t>2021-06-26 08:12:03</t>
  </si>
  <si>
    <t>直采</t>
  </si>
  <si>
    <t>2021-06-25</t>
  </si>
  <si>
    <t>2172353</t>
  </si>
  <si>
    <t>宜必思香港北角酒店</t>
  </si>
  <si>
    <t>yuan chengzhen</t>
  </si>
  <si>
    <t>294.10</t>
  </si>
  <si>
    <t>2021-06-25 20:49:39</t>
  </si>
  <si>
    <t>2171619</t>
  </si>
  <si>
    <t>376.00</t>
  </si>
  <si>
    <t>2021-06-25 13:32:15</t>
  </si>
  <si>
    <t>2171604</t>
  </si>
  <si>
    <t>2021-06-25 13:17:56</t>
  </si>
  <si>
    <t>2021-06-24</t>
  </si>
  <si>
    <t>2170745</t>
  </si>
  <si>
    <t>锦江之星品尚（镇江扬中扬子中路店）</t>
  </si>
  <si>
    <t>208.39</t>
  </si>
  <si>
    <t>2021-06-24 21:11:39</t>
  </si>
  <si>
    <t>2170729</t>
  </si>
  <si>
    <t>2021-06-24 21:01:12</t>
  </si>
  <si>
    <t>2170219</t>
  </si>
  <si>
    <t>2021-06-24 15:40:57</t>
  </si>
  <si>
    <t>2170038</t>
  </si>
  <si>
    <t>7天优品酒店（扬州瘦西湖店）</t>
  </si>
  <si>
    <t>125.16</t>
  </si>
  <si>
    <t>2021-06-24 13:38:22</t>
  </si>
  <si>
    <t>2169796</t>
  </si>
  <si>
    <t>上海王宝和大酒店</t>
  </si>
  <si>
    <t>693.94</t>
  </si>
  <si>
    <t>2021-06-24 11:18:47</t>
  </si>
  <si>
    <t>2169607</t>
  </si>
  <si>
    <t>上海静安昆仑大酒店</t>
  </si>
  <si>
    <t>676.69</t>
  </si>
  <si>
    <t>2021-06-24 08:38:58</t>
  </si>
  <si>
    <t>2169495</t>
  </si>
  <si>
    <t>2021-06-24 03:20:15</t>
  </si>
  <si>
    <t>2021-06-23</t>
  </si>
  <si>
    <t>2169353</t>
  </si>
  <si>
    <t>Zsmart智尚酒店(成都太古里春熙路店)</t>
  </si>
  <si>
    <t>2021-06-23 23:04:16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</si>
</sst>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15611157544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44371</v>
      </c>
      <c r="G2" s="5">
        <v>44372</v>
      </c>
      <c r="H2" s="4">
        <v>1</v>
      </c>
      <c r="I2" s="4">
        <v>1</v>
      </c>
      <c r="J2" s="4">
        <v>1</v>
      </c>
      <c r="K2" s="4" t="s">
        <v>29</v>
      </c>
      <c r="L2" s="4">
        <v>676.69</v>
      </c>
      <c r="M2" s="4">
        <v>676.69</v>
      </c>
      <c r="N2" s="4" t="s">
        <v>30</v>
      </c>
      <c r="O2" s="4" t="s">
        <v>31</v>
      </c>
      <c r="P2" s="4" t="s">
        <v>32</v>
      </c>
      <c r="Q2" s="4">
        <v>0</v>
      </c>
      <c r="R2" s="6">
        <v>44371</v>
      </c>
      <c r="S2" s="5">
        <v>44387</v>
      </c>
      <c r="T2" s="4" t="s">
        <v>33</v>
      </c>
      <c r="U2" s="4">
        <v>676.69</v>
      </c>
      <c r="V2" s="4">
        <v>0</v>
      </c>
      <c r="W2" s="4">
        <v>0</v>
      </c>
      <c r="X2" s="4">
        <v>2169495</v>
      </c>
    </row>
    <row r="3" s="4" customFormat="1" spans="1:24">
      <c r="A3" s="4">
        <v>15611420039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44371</v>
      </c>
      <c r="G3" s="5">
        <v>44372</v>
      </c>
      <c r="H3" s="4">
        <v>1</v>
      </c>
      <c r="I3" s="4">
        <v>1</v>
      </c>
      <c r="J3" s="4">
        <v>1</v>
      </c>
      <c r="K3" s="4" t="s">
        <v>29</v>
      </c>
      <c r="L3" s="4">
        <v>676.69</v>
      </c>
      <c r="M3" s="4">
        <v>676.69</v>
      </c>
      <c r="N3" s="4" t="s">
        <v>34</v>
      </c>
      <c r="O3" s="4" t="s">
        <v>31</v>
      </c>
      <c r="P3" s="4" t="s">
        <v>32</v>
      </c>
      <c r="Q3" s="4">
        <v>0</v>
      </c>
      <c r="R3" s="6">
        <v>44371</v>
      </c>
      <c r="S3" s="5">
        <v>44387</v>
      </c>
      <c r="T3" s="4" t="s">
        <v>33</v>
      </c>
      <c r="U3" s="4">
        <v>676.69</v>
      </c>
      <c r="V3" s="4">
        <v>0</v>
      </c>
      <c r="W3" s="4">
        <v>0</v>
      </c>
      <c r="X3" s="4">
        <v>2169607</v>
      </c>
    </row>
    <row r="4" s="4" customFormat="1" spans="1:24">
      <c r="A4" s="4">
        <v>15612021551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44371</v>
      </c>
      <c r="G4" s="5">
        <v>44372</v>
      </c>
      <c r="H4" s="4">
        <v>1</v>
      </c>
      <c r="I4" s="4">
        <v>1</v>
      </c>
      <c r="J4" s="4">
        <v>1</v>
      </c>
      <c r="K4" s="4" t="s">
        <v>29</v>
      </c>
      <c r="L4" s="4">
        <v>693.94</v>
      </c>
      <c r="M4" s="4">
        <v>693.94</v>
      </c>
      <c r="N4" s="4" t="s">
        <v>37</v>
      </c>
      <c r="O4" s="4" t="s">
        <v>31</v>
      </c>
      <c r="P4" s="4" t="s">
        <v>32</v>
      </c>
      <c r="Q4" s="4">
        <v>0</v>
      </c>
      <c r="R4" s="6">
        <v>44371</v>
      </c>
      <c r="S4" s="5">
        <v>44387</v>
      </c>
      <c r="T4" s="4" t="s">
        <v>33</v>
      </c>
      <c r="U4" s="4">
        <v>693.94</v>
      </c>
      <c r="V4" s="4">
        <v>0</v>
      </c>
      <c r="W4" s="4">
        <v>0</v>
      </c>
      <c r="X4" s="4">
        <v>2169796</v>
      </c>
    </row>
    <row r="5" s="4" customFormat="1" spans="1:24">
      <c r="A5" s="4">
        <v>15612773891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44371</v>
      </c>
      <c r="G5" s="5">
        <v>44372</v>
      </c>
      <c r="H5" s="4">
        <v>1</v>
      </c>
      <c r="I5" s="4">
        <v>1</v>
      </c>
      <c r="J5" s="4">
        <v>1</v>
      </c>
      <c r="K5" s="4" t="s">
        <v>29</v>
      </c>
      <c r="L5" s="4">
        <v>125.16</v>
      </c>
      <c r="M5" s="4">
        <v>125.16</v>
      </c>
      <c r="N5" s="4" t="s">
        <v>40</v>
      </c>
      <c r="O5" s="4" t="s">
        <v>31</v>
      </c>
      <c r="P5" s="4" t="s">
        <v>32</v>
      </c>
      <c r="Q5" s="4">
        <v>0</v>
      </c>
      <c r="R5" s="6">
        <v>44371</v>
      </c>
      <c r="S5" s="5">
        <v>44387</v>
      </c>
      <c r="T5" s="4" t="s">
        <v>33</v>
      </c>
      <c r="U5" s="4">
        <v>125.16</v>
      </c>
      <c r="V5" s="4">
        <v>0</v>
      </c>
      <c r="W5" s="4">
        <v>0</v>
      </c>
      <c r="X5" s="4">
        <v>2170038</v>
      </c>
    </row>
    <row r="6" s="4" customFormat="1" spans="1:25">
      <c r="A6" s="4">
        <v>15613357319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44371</v>
      </c>
      <c r="G6" s="5">
        <v>44372</v>
      </c>
      <c r="H6" s="4">
        <v>1</v>
      </c>
      <c r="I6" s="4">
        <v>1</v>
      </c>
      <c r="J6" s="4">
        <v>1</v>
      </c>
      <c r="K6" s="4" t="s">
        <v>29</v>
      </c>
      <c r="L6" s="4">
        <v>376</v>
      </c>
      <c r="M6" s="4">
        <v>376</v>
      </c>
      <c r="N6" s="4" t="s">
        <v>43</v>
      </c>
      <c r="O6" s="4" t="s">
        <v>31</v>
      </c>
      <c r="P6" s="4" t="s">
        <v>32</v>
      </c>
      <c r="Q6" s="4">
        <v>0</v>
      </c>
      <c r="R6" s="6">
        <v>44371</v>
      </c>
      <c r="S6" s="5">
        <v>44387</v>
      </c>
      <c r="T6" s="4" t="s">
        <v>33</v>
      </c>
      <c r="U6" s="4">
        <v>376</v>
      </c>
      <c r="V6" s="4">
        <v>0</v>
      </c>
      <c r="W6" s="4">
        <v>0</v>
      </c>
      <c r="X6" s="4">
        <v>2170219</v>
      </c>
      <c r="Y6" s="4">
        <v>903496</v>
      </c>
    </row>
    <row r="7" s="4" customFormat="1" spans="1:24">
      <c r="A7" s="4">
        <v>15617514556</v>
      </c>
      <c r="B7" s="4" t="s">
        <v>25</v>
      </c>
      <c r="C7" s="4" t="s">
        <v>26</v>
      </c>
      <c r="D7" s="4" t="s">
        <v>41</v>
      </c>
      <c r="E7" s="4" t="s">
        <v>44</v>
      </c>
      <c r="F7" s="5">
        <v>44371</v>
      </c>
      <c r="G7" s="5">
        <v>44372</v>
      </c>
      <c r="H7" s="4">
        <v>1</v>
      </c>
      <c r="I7" s="4">
        <v>1</v>
      </c>
      <c r="J7" s="4">
        <v>1</v>
      </c>
      <c r="K7" s="4" t="s">
        <v>29</v>
      </c>
      <c r="L7" s="4">
        <v>376</v>
      </c>
      <c r="M7" s="4">
        <v>376</v>
      </c>
      <c r="N7" s="4" t="s">
        <v>45</v>
      </c>
      <c r="O7" s="4" t="s">
        <v>31</v>
      </c>
      <c r="P7" s="4" t="s">
        <v>32</v>
      </c>
      <c r="Q7" s="4">
        <v>0</v>
      </c>
      <c r="R7" s="6">
        <v>44371</v>
      </c>
      <c r="S7" s="5">
        <v>44387</v>
      </c>
      <c r="T7" s="4" t="s">
        <v>33</v>
      </c>
      <c r="U7" s="4">
        <v>376</v>
      </c>
      <c r="V7" s="4">
        <v>0</v>
      </c>
      <c r="W7" s="4">
        <v>0</v>
      </c>
      <c r="X7" s="4">
        <v>2170729</v>
      </c>
    </row>
    <row r="8" s="4" customFormat="1" spans="1:24">
      <c r="A8" s="4">
        <v>15617588602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44371</v>
      </c>
      <c r="G8" s="5">
        <v>44372</v>
      </c>
      <c r="H8" s="4">
        <v>1</v>
      </c>
      <c r="I8" s="4">
        <v>1</v>
      </c>
      <c r="J8" s="4">
        <v>1</v>
      </c>
      <c r="K8" s="4" t="s">
        <v>29</v>
      </c>
      <c r="L8" s="4">
        <v>208.39</v>
      </c>
      <c r="M8" s="4">
        <v>208.39</v>
      </c>
      <c r="N8" s="4" t="s">
        <v>48</v>
      </c>
      <c r="O8" s="4" t="s">
        <v>31</v>
      </c>
      <c r="P8" s="4" t="s">
        <v>32</v>
      </c>
      <c r="Q8" s="4">
        <v>0</v>
      </c>
      <c r="R8" s="6">
        <v>44371</v>
      </c>
      <c r="S8" s="5">
        <v>44387</v>
      </c>
      <c r="T8" s="4" t="s">
        <v>33</v>
      </c>
      <c r="U8" s="4">
        <v>208.39</v>
      </c>
      <c r="V8" s="4">
        <v>0</v>
      </c>
      <c r="W8" s="4">
        <v>0</v>
      </c>
      <c r="X8" s="4">
        <v>2170745</v>
      </c>
    </row>
    <row r="9" s="4" customFormat="1" spans="1:24">
      <c r="A9" s="4">
        <v>15610628971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44370</v>
      </c>
      <c r="G9" s="5">
        <v>44373</v>
      </c>
      <c r="H9" s="4">
        <v>1</v>
      </c>
      <c r="I9" s="4">
        <v>3</v>
      </c>
      <c r="J9" s="4">
        <v>3</v>
      </c>
      <c r="K9" s="4" t="s">
        <v>29</v>
      </c>
      <c r="L9" s="4">
        <v>651.7</v>
      </c>
      <c r="M9" s="4">
        <v>651.7</v>
      </c>
      <c r="N9" s="4" t="s">
        <v>51</v>
      </c>
      <c r="O9" s="4" t="s">
        <v>52</v>
      </c>
      <c r="P9" s="4" t="s">
        <v>32</v>
      </c>
      <c r="Q9" s="4">
        <v>0</v>
      </c>
      <c r="R9" s="6">
        <v>44370</v>
      </c>
      <c r="S9" s="5">
        <v>44388</v>
      </c>
      <c r="T9" s="4" t="s">
        <v>33</v>
      </c>
      <c r="U9" s="4">
        <v>651.7</v>
      </c>
      <c r="V9" s="4">
        <v>0</v>
      </c>
      <c r="W9" s="4">
        <v>0</v>
      </c>
      <c r="X9" s="4">
        <v>2169353</v>
      </c>
    </row>
    <row r="10" s="4" customFormat="1" spans="1:24">
      <c r="A10" s="4">
        <v>15610628971</v>
      </c>
      <c r="B10" s="4" t="s">
        <v>25</v>
      </c>
      <c r="C10" s="4" t="s">
        <v>53</v>
      </c>
      <c r="D10" s="4" t="s">
        <v>49</v>
      </c>
      <c r="E10" s="4" t="s">
        <v>50</v>
      </c>
      <c r="F10" s="5">
        <v>44370</v>
      </c>
      <c r="G10" s="5">
        <v>44373</v>
      </c>
      <c r="H10" s="4">
        <v>1</v>
      </c>
      <c r="I10" s="4">
        <v>3</v>
      </c>
      <c r="J10" s="4">
        <v>3</v>
      </c>
      <c r="K10" s="4" t="s">
        <v>29</v>
      </c>
      <c r="L10" s="4">
        <v>-651.7</v>
      </c>
      <c r="M10" s="4">
        <v>-651.7</v>
      </c>
      <c r="N10" s="4" t="s">
        <v>51</v>
      </c>
      <c r="O10" s="4" t="s">
        <v>52</v>
      </c>
      <c r="P10" s="4" t="s">
        <v>32</v>
      </c>
      <c r="Q10" s="4">
        <v>0</v>
      </c>
      <c r="R10" s="6">
        <v>44370</v>
      </c>
      <c r="S10" s="5">
        <v>44388</v>
      </c>
      <c r="T10" s="4" t="s">
        <v>33</v>
      </c>
      <c r="U10" s="4">
        <v>-651.7</v>
      </c>
      <c r="V10" s="4">
        <v>0</v>
      </c>
      <c r="W10" s="4">
        <v>0</v>
      </c>
      <c r="X10" s="4">
        <v>2169353</v>
      </c>
    </row>
    <row r="11" s="4" customFormat="1" spans="1:24">
      <c r="A11" s="4">
        <v>15620204119</v>
      </c>
      <c r="B11" s="4" t="s">
        <v>25</v>
      </c>
      <c r="C11" s="4" t="s">
        <v>26</v>
      </c>
      <c r="D11" s="4" t="s">
        <v>41</v>
      </c>
      <c r="E11" s="4" t="s">
        <v>42</v>
      </c>
      <c r="F11" s="5">
        <v>44372</v>
      </c>
      <c r="G11" s="5">
        <v>44373</v>
      </c>
      <c r="H11" s="4">
        <v>1</v>
      </c>
      <c r="I11" s="4">
        <v>1</v>
      </c>
      <c r="J11" s="4">
        <v>1</v>
      </c>
      <c r="K11" s="4" t="s">
        <v>29</v>
      </c>
      <c r="L11" s="4">
        <v>376</v>
      </c>
      <c r="M11" s="4">
        <v>376</v>
      </c>
      <c r="N11" s="4" t="s">
        <v>54</v>
      </c>
      <c r="O11" s="4" t="s">
        <v>52</v>
      </c>
      <c r="P11" s="4" t="s">
        <v>32</v>
      </c>
      <c r="Q11" s="4">
        <v>0</v>
      </c>
      <c r="R11" s="6">
        <v>44372</v>
      </c>
      <c r="S11" s="5">
        <v>44388</v>
      </c>
      <c r="T11" s="4" t="s">
        <v>33</v>
      </c>
      <c r="U11" s="4">
        <v>376</v>
      </c>
      <c r="V11" s="4">
        <v>0</v>
      </c>
      <c r="W11" s="4">
        <v>0</v>
      </c>
      <c r="X11" s="4">
        <v>2171604</v>
      </c>
    </row>
    <row r="12" s="4" customFormat="1" spans="1:24">
      <c r="A12" s="4">
        <v>15620278064</v>
      </c>
      <c r="B12" s="4" t="s">
        <v>25</v>
      </c>
      <c r="C12" s="4" t="s">
        <v>26</v>
      </c>
      <c r="D12" s="4" t="s">
        <v>41</v>
      </c>
      <c r="E12" s="4" t="s">
        <v>44</v>
      </c>
      <c r="F12" s="5">
        <v>44372</v>
      </c>
      <c r="G12" s="5">
        <v>44373</v>
      </c>
      <c r="H12" s="4">
        <v>1</v>
      </c>
      <c r="I12" s="4">
        <v>1</v>
      </c>
      <c r="J12" s="4">
        <v>1</v>
      </c>
      <c r="K12" s="4" t="s">
        <v>29</v>
      </c>
      <c r="L12" s="4">
        <v>376</v>
      </c>
      <c r="M12" s="4">
        <v>376</v>
      </c>
      <c r="N12" s="4" t="s">
        <v>55</v>
      </c>
      <c r="O12" s="4" t="s">
        <v>52</v>
      </c>
      <c r="P12" s="4" t="s">
        <v>32</v>
      </c>
      <c r="Q12" s="4">
        <v>0</v>
      </c>
      <c r="R12" s="6">
        <v>44372</v>
      </c>
      <c r="S12" s="5">
        <v>44388</v>
      </c>
      <c r="T12" s="4" t="s">
        <v>33</v>
      </c>
      <c r="U12" s="4">
        <v>376</v>
      </c>
      <c r="V12" s="4">
        <v>0</v>
      </c>
      <c r="W12" s="4">
        <v>0</v>
      </c>
      <c r="X12" s="4">
        <v>2171619</v>
      </c>
    </row>
    <row r="13" s="4" customFormat="1" spans="1:24">
      <c r="A13" s="4">
        <v>15625805790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44372</v>
      </c>
      <c r="G13" s="5">
        <v>44373</v>
      </c>
      <c r="H13" s="4">
        <v>1</v>
      </c>
      <c r="I13" s="4">
        <v>1</v>
      </c>
      <c r="J13" s="4">
        <v>1</v>
      </c>
      <c r="K13" s="4" t="s">
        <v>29</v>
      </c>
      <c r="L13" s="4">
        <v>294.1</v>
      </c>
      <c r="M13" s="4">
        <v>294.1</v>
      </c>
      <c r="N13" s="4" t="s">
        <v>58</v>
      </c>
      <c r="O13" s="4" t="s">
        <v>52</v>
      </c>
      <c r="P13" s="4" t="s">
        <v>32</v>
      </c>
      <c r="Q13" s="4">
        <v>0</v>
      </c>
      <c r="R13" s="6">
        <v>44372</v>
      </c>
      <c r="S13" s="5">
        <v>44388</v>
      </c>
      <c r="T13" s="4" t="s">
        <v>33</v>
      </c>
      <c r="U13" s="4">
        <v>294.1</v>
      </c>
      <c r="V13" s="4">
        <v>0</v>
      </c>
      <c r="W13" s="4">
        <v>0</v>
      </c>
      <c r="X13" s="4">
        <v>2172353</v>
      </c>
    </row>
    <row r="14" s="4" customFormat="1" spans="1:25">
      <c r="A14" s="4">
        <v>15627546932</v>
      </c>
      <c r="B14" s="4" t="s">
        <v>25</v>
      </c>
      <c r="C14" s="4" t="s">
        <v>26</v>
      </c>
      <c r="D14" s="4" t="s">
        <v>41</v>
      </c>
      <c r="E14" s="4" t="s">
        <v>59</v>
      </c>
      <c r="F14" s="5">
        <v>44373</v>
      </c>
      <c r="G14" s="5">
        <v>44374</v>
      </c>
      <c r="H14" s="4">
        <v>1</v>
      </c>
      <c r="I14" s="4">
        <v>1</v>
      </c>
      <c r="J14" s="4">
        <v>1</v>
      </c>
      <c r="K14" s="4" t="s">
        <v>29</v>
      </c>
      <c r="L14" s="4">
        <v>399</v>
      </c>
      <c r="M14" s="4">
        <v>399</v>
      </c>
      <c r="N14" s="4" t="s">
        <v>60</v>
      </c>
      <c r="O14" s="4" t="s">
        <v>61</v>
      </c>
      <c r="P14" s="4" t="s">
        <v>32</v>
      </c>
      <c r="Q14" s="4">
        <v>0</v>
      </c>
      <c r="R14" s="6">
        <v>44373</v>
      </c>
      <c r="S14" s="5">
        <v>44389</v>
      </c>
      <c r="T14" s="4" t="s">
        <v>33</v>
      </c>
      <c r="U14" s="4">
        <v>399</v>
      </c>
      <c r="V14" s="4">
        <v>0</v>
      </c>
      <c r="W14" s="4">
        <v>0</v>
      </c>
      <c r="X14" s="4">
        <v>2172804</v>
      </c>
      <c r="Y14" s="4">
        <v>908654</v>
      </c>
    </row>
    <row r="15" s="4" customFormat="1" spans="1:24">
      <c r="A15" s="4">
        <v>15628338402</v>
      </c>
      <c r="B15" s="4" t="s">
        <v>25</v>
      </c>
      <c r="C15" s="4" t="s">
        <v>26</v>
      </c>
      <c r="D15" s="4" t="s">
        <v>62</v>
      </c>
      <c r="E15" s="4" t="s">
        <v>57</v>
      </c>
      <c r="F15" s="5">
        <v>44373</v>
      </c>
      <c r="G15" s="5">
        <v>44374</v>
      </c>
      <c r="H15" s="4">
        <v>1</v>
      </c>
      <c r="I15" s="4">
        <v>1</v>
      </c>
      <c r="J15" s="4">
        <v>1</v>
      </c>
      <c r="K15" s="4" t="s">
        <v>29</v>
      </c>
      <c r="L15" s="4">
        <v>252.93</v>
      </c>
      <c r="M15" s="4">
        <v>252.93</v>
      </c>
      <c r="N15" s="4" t="s">
        <v>63</v>
      </c>
      <c r="O15" s="4" t="s">
        <v>61</v>
      </c>
      <c r="P15" s="4" t="s">
        <v>32</v>
      </c>
      <c r="Q15" s="4">
        <v>0</v>
      </c>
      <c r="R15" s="6">
        <v>44373</v>
      </c>
      <c r="S15" s="5">
        <v>44389</v>
      </c>
      <c r="T15" s="4" t="s">
        <v>33</v>
      </c>
      <c r="U15" s="4">
        <v>252.93</v>
      </c>
      <c r="V15" s="4">
        <v>0</v>
      </c>
      <c r="W15" s="4">
        <v>0</v>
      </c>
      <c r="X15" s="4">
        <v>2173026</v>
      </c>
    </row>
    <row r="16" s="4" customFormat="1" spans="1:24">
      <c r="A16" s="4">
        <v>15633263127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44373</v>
      </c>
      <c r="G16" s="5">
        <v>44374</v>
      </c>
      <c r="H16" s="4">
        <v>1</v>
      </c>
      <c r="I16" s="4">
        <v>1</v>
      </c>
      <c r="J16" s="4">
        <v>1</v>
      </c>
      <c r="K16" s="4" t="s">
        <v>29</v>
      </c>
      <c r="L16" s="4">
        <v>1069</v>
      </c>
      <c r="M16" s="4">
        <v>1069</v>
      </c>
      <c r="N16" s="4" t="s">
        <v>66</v>
      </c>
      <c r="O16" s="4" t="s">
        <v>61</v>
      </c>
      <c r="P16" s="4" t="s">
        <v>32</v>
      </c>
      <c r="Q16" s="4">
        <v>0</v>
      </c>
      <c r="R16" s="6">
        <v>44373</v>
      </c>
      <c r="S16" s="5">
        <v>44389</v>
      </c>
      <c r="T16" s="4" t="s">
        <v>33</v>
      </c>
      <c r="U16" s="4">
        <v>1069</v>
      </c>
      <c r="V16" s="4">
        <v>0</v>
      </c>
      <c r="W16" s="4">
        <v>0</v>
      </c>
      <c r="X16" s="4">
        <v>2173983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C30" sqref="C30"/>
    </sheetView>
  </sheetViews>
  <sheetFormatPr defaultColWidth="9" defaultRowHeight="13.5"/>
  <cols>
    <col min="1" max="1" width="11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4">
        <v>15611157544</v>
      </c>
      <c r="B2" s="5">
        <v>44371</v>
      </c>
      <c r="C2" s="5">
        <v>44372</v>
      </c>
      <c r="D2" s="4">
        <v>676.69</v>
      </c>
      <c r="E2" s="4" t="str">
        <f>VLOOKUP(A2,HOP!A:L,12,0)</f>
        <v>676.69</v>
      </c>
      <c r="F2" s="4" t="str">
        <f>VLOOKUP(A2,HOP!A:C,3,0)</f>
        <v>2169495</v>
      </c>
      <c r="G2" s="4">
        <f>D2-E2</f>
        <v>0</v>
      </c>
      <c r="H2" s="4" t="str">
        <f>$H$1&amp;F2</f>
        <v>,2169495</v>
      </c>
      <c r="I2" s="4" t="str">
        <f>VLOOKUP(A2,HOP!A:T,20,0)</f>
        <v>直连</v>
      </c>
    </row>
    <row r="3" s="4" customFormat="1" spans="1:9">
      <c r="A3" s="4">
        <v>15611420039</v>
      </c>
      <c r="B3" s="5">
        <v>44371</v>
      </c>
      <c r="C3" s="5">
        <v>44372</v>
      </c>
      <c r="D3" s="4">
        <v>676.69</v>
      </c>
      <c r="E3" s="4" t="str">
        <f>VLOOKUP(A3,HOP!A:L,12,0)</f>
        <v>676.69</v>
      </c>
      <c r="F3" s="4" t="str">
        <f>VLOOKUP(A3,HOP!A:C,3,0)</f>
        <v>2169607</v>
      </c>
      <c r="G3" s="4">
        <f t="shared" ref="G3:G16" si="0">D3-E3</f>
        <v>0</v>
      </c>
      <c r="H3" s="4" t="str">
        <f t="shared" ref="H3:H16" si="1">$H$1&amp;F3</f>
        <v>,2169607</v>
      </c>
      <c r="I3" s="4" t="str">
        <f>VLOOKUP(A3,HOP!A:T,20,0)</f>
        <v>直连</v>
      </c>
    </row>
    <row r="4" s="4" customFormat="1" spans="1:9">
      <c r="A4" s="4">
        <v>15612021551</v>
      </c>
      <c r="B4" s="5">
        <v>44371</v>
      </c>
      <c r="C4" s="5">
        <v>44372</v>
      </c>
      <c r="D4" s="4">
        <v>693.94</v>
      </c>
      <c r="E4" s="4" t="str">
        <f>VLOOKUP(A4,HOP!A:L,12,0)</f>
        <v>693.94</v>
      </c>
      <c r="F4" s="4" t="str">
        <f>VLOOKUP(A4,HOP!A:C,3,0)</f>
        <v>2169796</v>
      </c>
      <c r="G4" s="4">
        <f t="shared" si="0"/>
        <v>0</v>
      </c>
      <c r="H4" s="4" t="str">
        <f t="shared" si="1"/>
        <v>,2169796</v>
      </c>
      <c r="I4" s="4" t="str">
        <f>VLOOKUP(A4,HOP!A:T,20,0)</f>
        <v>直连</v>
      </c>
    </row>
    <row r="5" s="4" customFormat="1" spans="1:9">
      <c r="A5" s="4">
        <v>15612773891</v>
      </c>
      <c r="B5" s="5">
        <v>44371</v>
      </c>
      <c r="C5" s="5">
        <v>44372</v>
      </c>
      <c r="D5" s="4">
        <v>125.16</v>
      </c>
      <c r="E5" s="4" t="str">
        <f>VLOOKUP(A5,HOP!A:L,12,0)</f>
        <v>125.16</v>
      </c>
      <c r="F5" s="4" t="str">
        <f>VLOOKUP(A5,HOP!A:C,3,0)</f>
        <v>2170038</v>
      </c>
      <c r="G5" s="4">
        <f t="shared" si="0"/>
        <v>0</v>
      </c>
      <c r="H5" s="4" t="str">
        <f t="shared" si="1"/>
        <v>,2170038</v>
      </c>
      <c r="I5" s="4" t="str">
        <f>VLOOKUP(A5,HOP!A:T,20,0)</f>
        <v>直连</v>
      </c>
    </row>
    <row r="6" s="4" customFormat="1" spans="1:9">
      <c r="A6" s="4">
        <v>15613357319</v>
      </c>
      <c r="B6" s="5">
        <v>44371</v>
      </c>
      <c r="C6" s="5">
        <v>44372</v>
      </c>
      <c r="D6" s="4">
        <v>376</v>
      </c>
      <c r="E6" s="4" t="str">
        <f>VLOOKUP(A6,HOP!A:L,12,0)</f>
        <v>376.00</v>
      </c>
      <c r="F6" s="4" t="str">
        <f>VLOOKUP(A6,HOP!A:C,3,0)</f>
        <v>2170219</v>
      </c>
      <c r="G6" s="4">
        <f t="shared" si="0"/>
        <v>0</v>
      </c>
      <c r="H6" s="4" t="str">
        <f t="shared" si="1"/>
        <v>,2170219</v>
      </c>
      <c r="I6" s="4" t="str">
        <f>VLOOKUP(A6,HOP!A:T,20,0)</f>
        <v>直采</v>
      </c>
    </row>
    <row r="7" s="4" customFormat="1" spans="1:9">
      <c r="A7" s="4">
        <v>15617514556</v>
      </c>
      <c r="B7" s="5">
        <v>44371</v>
      </c>
      <c r="C7" s="5">
        <v>44372</v>
      </c>
      <c r="D7" s="4">
        <v>376</v>
      </c>
      <c r="E7" s="4" t="str">
        <f>VLOOKUP(A7,HOP!A:L,12,0)</f>
        <v>376.00</v>
      </c>
      <c r="F7" s="4" t="str">
        <f>VLOOKUP(A7,HOP!A:C,3,0)</f>
        <v>2170729</v>
      </c>
      <c r="G7" s="4">
        <f t="shared" si="0"/>
        <v>0</v>
      </c>
      <c r="H7" s="4" t="str">
        <f t="shared" si="1"/>
        <v>,2170729</v>
      </c>
      <c r="I7" s="4" t="str">
        <f>VLOOKUP(A7,HOP!A:T,20,0)</f>
        <v>直采</v>
      </c>
    </row>
    <row r="8" s="4" customFormat="1" spans="1:9">
      <c r="A8" s="4">
        <v>15617588602</v>
      </c>
      <c r="B8" s="5">
        <v>44371</v>
      </c>
      <c r="C8" s="5">
        <v>44372</v>
      </c>
      <c r="D8" s="4">
        <v>208.39</v>
      </c>
      <c r="E8" s="4" t="str">
        <f>VLOOKUP(A8,HOP!A:L,12,0)</f>
        <v>208.39</v>
      </c>
      <c r="F8" s="4" t="str">
        <f>VLOOKUP(A8,HOP!A:C,3,0)</f>
        <v>2170745</v>
      </c>
      <c r="G8" s="4">
        <f t="shared" si="0"/>
        <v>0</v>
      </c>
      <c r="H8" s="4" t="str">
        <f t="shared" si="1"/>
        <v>,2170745</v>
      </c>
      <c r="I8" s="4" t="str">
        <f>VLOOKUP(A8,HOP!A:T,20,0)</f>
        <v>直连</v>
      </c>
    </row>
    <row r="9" s="4" customFormat="1" hidden="1" spans="1:9">
      <c r="A9" s="4">
        <v>15610628971</v>
      </c>
      <c r="B9" s="5">
        <v>44370</v>
      </c>
      <c r="C9" s="5">
        <v>44373</v>
      </c>
      <c r="D9" s="4">
        <v>0</v>
      </c>
      <c r="E9" s="4" t="str">
        <f>VLOOKUP(A9,HOP!A:L,12,0)</f>
        <v>0.00</v>
      </c>
      <c r="F9" s="4" t="str">
        <f>VLOOKUP(A9,HOP!A:C,3,0)</f>
        <v>2169353</v>
      </c>
      <c r="G9" s="4">
        <f t="shared" si="0"/>
        <v>0</v>
      </c>
      <c r="H9" s="4" t="str">
        <f t="shared" si="1"/>
        <v>,2169353</v>
      </c>
      <c r="I9" s="4" t="str">
        <f>VLOOKUP(A9,HOP!A:T,20,0)</f>
        <v>直连</v>
      </c>
    </row>
    <row r="10" s="4" customFormat="1" spans="1:9">
      <c r="A10" s="4">
        <v>15620204119</v>
      </c>
      <c r="B10" s="5">
        <v>44372</v>
      </c>
      <c r="C10" s="5">
        <v>44373</v>
      </c>
      <c r="D10" s="4">
        <v>376</v>
      </c>
      <c r="E10" s="4" t="str">
        <f>VLOOKUP(A10,HOP!A:L,12,0)</f>
        <v>376.00</v>
      </c>
      <c r="F10" s="4" t="str">
        <f>VLOOKUP(A10,HOP!A:C,3,0)</f>
        <v>2171604</v>
      </c>
      <c r="G10" s="4">
        <f>D10-E10</f>
        <v>0</v>
      </c>
      <c r="H10" s="4" t="str">
        <f>$H$1&amp;F10</f>
        <v>,2171604</v>
      </c>
      <c r="I10" s="4" t="str">
        <f>VLOOKUP(A10,HOP!A:T,20,0)</f>
        <v>直采</v>
      </c>
    </row>
    <row r="11" s="4" customFormat="1" spans="1:9">
      <c r="A11" s="4">
        <v>15620278064</v>
      </c>
      <c r="B11" s="5">
        <v>44372</v>
      </c>
      <c r="C11" s="5">
        <v>44373</v>
      </c>
      <c r="D11" s="4">
        <v>376</v>
      </c>
      <c r="E11" s="4" t="str">
        <f>VLOOKUP(A11,HOP!A:L,12,0)</f>
        <v>376.00</v>
      </c>
      <c r="F11" s="4" t="str">
        <f>VLOOKUP(A11,HOP!A:C,3,0)</f>
        <v>2171619</v>
      </c>
      <c r="G11" s="4">
        <f>D11-E11</f>
        <v>0</v>
      </c>
      <c r="H11" s="4" t="str">
        <f>$H$1&amp;F11</f>
        <v>,2171619</v>
      </c>
      <c r="I11" s="4" t="str">
        <f>VLOOKUP(A11,HOP!A:T,20,0)</f>
        <v>直采</v>
      </c>
    </row>
    <row r="12" s="4" customFormat="1" spans="1:9">
      <c r="A12" s="4">
        <v>15625805790</v>
      </c>
      <c r="B12" s="5">
        <v>44372</v>
      </c>
      <c r="C12" s="5">
        <v>44373</v>
      </c>
      <c r="D12" s="4">
        <v>294.1</v>
      </c>
      <c r="E12" s="4" t="str">
        <f>VLOOKUP(A12,HOP!A:L,12,0)</f>
        <v>294.10</v>
      </c>
      <c r="F12" s="4" t="str">
        <f>VLOOKUP(A12,HOP!A:C,3,0)</f>
        <v>2172353</v>
      </c>
      <c r="G12" s="4">
        <f>D12-E12</f>
        <v>0</v>
      </c>
      <c r="H12" s="4" t="str">
        <f>$H$1&amp;F12</f>
        <v>,2172353</v>
      </c>
      <c r="I12" s="4" t="str">
        <f>VLOOKUP(A12,HOP!A:T,20,0)</f>
        <v>直连</v>
      </c>
    </row>
    <row r="13" s="4" customFormat="1" spans="1:9">
      <c r="A13" s="4">
        <v>15627546932</v>
      </c>
      <c r="B13" s="5">
        <v>44373</v>
      </c>
      <c r="C13" s="5">
        <v>44374</v>
      </c>
      <c r="D13" s="4">
        <v>399</v>
      </c>
      <c r="E13" s="4" t="str">
        <f>VLOOKUP(A13,HOP!A:L,12,0)</f>
        <v>399.00</v>
      </c>
      <c r="F13" s="4" t="str">
        <f>VLOOKUP(A13,HOP!A:C,3,0)</f>
        <v>2172804</v>
      </c>
      <c r="G13" s="4">
        <f>D13-E13</f>
        <v>0</v>
      </c>
      <c r="H13" s="4" t="str">
        <f>$H$1&amp;F13</f>
        <v>,2172804</v>
      </c>
      <c r="I13" s="4" t="str">
        <f>VLOOKUP(A13,HOP!A:T,20,0)</f>
        <v>直采</v>
      </c>
    </row>
    <row r="14" s="4" customFormat="1" spans="1:9">
      <c r="A14" s="4">
        <v>15628338402</v>
      </c>
      <c r="B14" s="5">
        <v>44373</v>
      </c>
      <c r="C14" s="5">
        <v>44374</v>
      </c>
      <c r="D14" s="4">
        <v>252.93</v>
      </c>
      <c r="E14" s="4" t="str">
        <f>VLOOKUP(A14,HOP!A:L,12,0)</f>
        <v>252.93</v>
      </c>
      <c r="F14" s="4" t="str">
        <f>VLOOKUP(A14,HOP!A:C,3,0)</f>
        <v>2173026</v>
      </c>
      <c r="G14" s="4">
        <f>D14-E14</f>
        <v>0</v>
      </c>
      <c r="H14" s="4" t="str">
        <f>$H$1&amp;F14</f>
        <v>,2173026</v>
      </c>
      <c r="I14" s="4" t="str">
        <f>VLOOKUP(A14,HOP!A:T,20,0)</f>
        <v>直连</v>
      </c>
    </row>
    <row r="15" s="4" customFormat="1" spans="1:9">
      <c r="A15" s="4">
        <v>15633263127</v>
      </c>
      <c r="B15" s="5">
        <v>44373</v>
      </c>
      <c r="C15" s="5">
        <v>44374</v>
      </c>
      <c r="D15" s="4">
        <v>1069</v>
      </c>
      <c r="E15" s="4" t="str">
        <f>VLOOKUP(A15,HOP!A:L,12,0)</f>
        <v>1069.00</v>
      </c>
      <c r="F15" s="4" t="str">
        <f>VLOOKUP(A15,HOP!A:C,3,0)</f>
        <v>2173983</v>
      </c>
      <c r="G15" s="4">
        <f>D15-E15</f>
        <v>0</v>
      </c>
      <c r="H15" s="4" t="str">
        <f>$H$1&amp;F15</f>
        <v>,2173983</v>
      </c>
      <c r="I15" s="4" t="str">
        <f>VLOOKUP(A15,HOP!A:T,20,0)</f>
        <v>直连</v>
      </c>
    </row>
    <row r="17" spans="4:4">
      <c r="D17" s="4">
        <f>SUM(D2:D16)</f>
        <v>5899.9</v>
      </c>
    </row>
    <row r="20" spans="1:1">
      <c r="A20" s="4" t="s">
        <v>68</v>
      </c>
    </row>
    <row r="21" spans="1:1">
      <c r="A21" s="4" t="s">
        <v>69</v>
      </c>
    </row>
    <row r="22" spans="1:1">
      <c r="A22" s="4" t="s">
        <v>70</v>
      </c>
    </row>
    <row r="23" spans="1:1">
      <c r="A23" s="4" t="s">
        <v>71</v>
      </c>
    </row>
  </sheetData>
  <autoFilter ref="A1:XFD23">
    <filterColumn colId="3">
      <filters blank="1">
        <filter val="294.1"/>
        <filter val="252.93"/>
        <filter val="693.94"/>
        <filter val="376"/>
        <filter val="125.16"/>
        <filter val="399"/>
        <filter val="1069"/>
        <filter val="208.39"/>
        <filter val="5899.9"/>
        <filter val="676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</row>
    <row r="2" s="1" customFormat="1" spans="1:20">
      <c r="A2" s="3">
        <v>15633263127</v>
      </c>
      <c r="B2" s="1" t="s">
        <v>89</v>
      </c>
      <c r="C2" s="1" t="s">
        <v>90</v>
      </c>
      <c r="D2" s="1" t="s">
        <v>91</v>
      </c>
      <c r="E2" s="1" t="s">
        <v>66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15628338402</v>
      </c>
      <c r="B3" s="1" t="s">
        <v>89</v>
      </c>
      <c r="C3" s="1" t="s">
        <v>103</v>
      </c>
      <c r="D3" s="1" t="s">
        <v>104</v>
      </c>
      <c r="E3" s="1" t="s">
        <v>63</v>
      </c>
      <c r="F3" s="1" t="s">
        <v>89</v>
      </c>
      <c r="G3" s="1" t="s">
        <v>92</v>
      </c>
      <c r="H3" s="1" t="s">
        <v>93</v>
      </c>
      <c r="I3" s="1" t="s">
        <v>105</v>
      </c>
      <c r="J3" s="1" t="s">
        <v>95</v>
      </c>
      <c r="K3" s="1" t="s">
        <v>105</v>
      </c>
      <c r="L3" s="1" t="s">
        <v>105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106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15627546932</v>
      </c>
      <c r="B4" s="1" t="s">
        <v>89</v>
      </c>
      <c r="C4" s="1" t="s">
        <v>107</v>
      </c>
      <c r="D4" s="1" t="s">
        <v>108</v>
      </c>
      <c r="E4" s="1" t="s">
        <v>60</v>
      </c>
      <c r="F4" s="1" t="s">
        <v>89</v>
      </c>
      <c r="G4" s="1" t="s">
        <v>92</v>
      </c>
      <c r="H4" s="1" t="s">
        <v>93</v>
      </c>
      <c r="I4" s="1" t="s">
        <v>109</v>
      </c>
      <c r="J4" s="1" t="s">
        <v>95</v>
      </c>
      <c r="K4" s="1" t="s">
        <v>109</v>
      </c>
      <c r="L4" s="1" t="s">
        <v>109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110</v>
      </c>
      <c r="R4" s="1" t="s">
        <v>100</v>
      </c>
      <c r="S4" s="1" t="s">
        <v>101</v>
      </c>
      <c r="T4" s="1" t="s">
        <v>111</v>
      </c>
    </row>
    <row r="5" s="1" customFormat="1" spans="1:20">
      <c r="A5" s="3">
        <v>15625805790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112</v>
      </c>
      <c r="G5" s="1" t="s">
        <v>89</v>
      </c>
      <c r="H5" s="1" t="s">
        <v>93</v>
      </c>
      <c r="I5" s="1" t="s">
        <v>116</v>
      </c>
      <c r="J5" s="1" t="s">
        <v>95</v>
      </c>
      <c r="K5" s="1" t="s">
        <v>116</v>
      </c>
      <c r="L5" s="1" t="s">
        <v>116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117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15620278064</v>
      </c>
      <c r="B6" s="1" t="s">
        <v>112</v>
      </c>
      <c r="C6" s="1" t="s">
        <v>118</v>
      </c>
      <c r="D6" s="1" t="s">
        <v>108</v>
      </c>
      <c r="E6" s="1" t="s">
        <v>55</v>
      </c>
      <c r="F6" s="1" t="s">
        <v>112</v>
      </c>
      <c r="G6" s="1" t="s">
        <v>89</v>
      </c>
      <c r="H6" s="1" t="s">
        <v>93</v>
      </c>
      <c r="I6" s="1" t="s">
        <v>119</v>
      </c>
      <c r="J6" s="1" t="s">
        <v>95</v>
      </c>
      <c r="K6" s="1" t="s">
        <v>119</v>
      </c>
      <c r="L6" s="1" t="s">
        <v>119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120</v>
      </c>
      <c r="R6" s="1" t="s">
        <v>100</v>
      </c>
      <c r="S6" s="1" t="s">
        <v>101</v>
      </c>
      <c r="T6" s="1" t="s">
        <v>111</v>
      </c>
    </row>
    <row r="7" s="1" customFormat="1" spans="1:20">
      <c r="A7" s="3">
        <v>15620204119</v>
      </c>
      <c r="B7" s="1" t="s">
        <v>112</v>
      </c>
      <c r="C7" s="1" t="s">
        <v>121</v>
      </c>
      <c r="D7" s="1" t="s">
        <v>108</v>
      </c>
      <c r="E7" s="1" t="s">
        <v>54</v>
      </c>
      <c r="F7" s="1" t="s">
        <v>112</v>
      </c>
      <c r="G7" s="1" t="s">
        <v>89</v>
      </c>
      <c r="H7" s="1" t="s">
        <v>93</v>
      </c>
      <c r="I7" s="1" t="s">
        <v>119</v>
      </c>
      <c r="J7" s="1" t="s">
        <v>95</v>
      </c>
      <c r="K7" s="1" t="s">
        <v>119</v>
      </c>
      <c r="L7" s="1" t="s">
        <v>119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122</v>
      </c>
      <c r="R7" s="1" t="s">
        <v>100</v>
      </c>
      <c r="S7" s="1" t="s">
        <v>101</v>
      </c>
      <c r="T7" s="1" t="s">
        <v>111</v>
      </c>
    </row>
    <row r="8" s="1" customFormat="1" spans="1:20">
      <c r="A8" s="3">
        <v>15617588602</v>
      </c>
      <c r="B8" s="1" t="s">
        <v>123</v>
      </c>
      <c r="C8" s="1" t="s">
        <v>124</v>
      </c>
      <c r="D8" s="1" t="s">
        <v>125</v>
      </c>
      <c r="E8" s="1" t="s">
        <v>48</v>
      </c>
      <c r="F8" s="1" t="s">
        <v>123</v>
      </c>
      <c r="G8" s="1" t="s">
        <v>112</v>
      </c>
      <c r="H8" s="1" t="s">
        <v>93</v>
      </c>
      <c r="I8" s="1" t="s">
        <v>126</v>
      </c>
      <c r="J8" s="1" t="s">
        <v>95</v>
      </c>
      <c r="K8" s="1" t="s">
        <v>126</v>
      </c>
      <c r="L8" s="1" t="s">
        <v>126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127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15617514556</v>
      </c>
      <c r="B9" s="1" t="s">
        <v>123</v>
      </c>
      <c r="C9" s="1" t="s">
        <v>128</v>
      </c>
      <c r="D9" s="1" t="s">
        <v>108</v>
      </c>
      <c r="E9" s="1" t="s">
        <v>45</v>
      </c>
      <c r="F9" s="1" t="s">
        <v>123</v>
      </c>
      <c r="G9" s="1" t="s">
        <v>112</v>
      </c>
      <c r="H9" s="1" t="s">
        <v>93</v>
      </c>
      <c r="I9" s="1" t="s">
        <v>119</v>
      </c>
      <c r="J9" s="1" t="s">
        <v>95</v>
      </c>
      <c r="K9" s="1" t="s">
        <v>119</v>
      </c>
      <c r="L9" s="1" t="s">
        <v>119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129</v>
      </c>
      <c r="R9" s="1" t="s">
        <v>100</v>
      </c>
      <c r="S9" s="1" t="s">
        <v>101</v>
      </c>
      <c r="T9" s="1" t="s">
        <v>111</v>
      </c>
    </row>
    <row r="10" s="1" customFormat="1" spans="1:20">
      <c r="A10" s="3">
        <v>15613357319</v>
      </c>
      <c r="B10" s="1" t="s">
        <v>123</v>
      </c>
      <c r="C10" s="1" t="s">
        <v>130</v>
      </c>
      <c r="D10" s="1" t="s">
        <v>108</v>
      </c>
      <c r="E10" s="1" t="s">
        <v>43</v>
      </c>
      <c r="F10" s="1" t="s">
        <v>123</v>
      </c>
      <c r="G10" s="1" t="s">
        <v>112</v>
      </c>
      <c r="H10" s="1" t="s">
        <v>93</v>
      </c>
      <c r="I10" s="1" t="s">
        <v>119</v>
      </c>
      <c r="J10" s="1" t="s">
        <v>95</v>
      </c>
      <c r="K10" s="1" t="s">
        <v>119</v>
      </c>
      <c r="L10" s="1" t="s">
        <v>119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131</v>
      </c>
      <c r="R10" s="1" t="s">
        <v>100</v>
      </c>
      <c r="S10" s="1" t="s">
        <v>101</v>
      </c>
      <c r="T10" s="1" t="s">
        <v>111</v>
      </c>
    </row>
    <row r="11" s="1" customFormat="1" spans="1:20">
      <c r="A11" s="3">
        <v>15612773891</v>
      </c>
      <c r="B11" s="1" t="s">
        <v>123</v>
      </c>
      <c r="C11" s="1" t="s">
        <v>132</v>
      </c>
      <c r="D11" s="1" t="s">
        <v>133</v>
      </c>
      <c r="E11" s="1" t="s">
        <v>40</v>
      </c>
      <c r="F11" s="1" t="s">
        <v>123</v>
      </c>
      <c r="G11" s="1" t="s">
        <v>112</v>
      </c>
      <c r="H11" s="1" t="s">
        <v>93</v>
      </c>
      <c r="I11" s="1" t="s">
        <v>134</v>
      </c>
      <c r="J11" s="1" t="s">
        <v>95</v>
      </c>
      <c r="K11" s="1" t="s">
        <v>134</v>
      </c>
      <c r="L11" s="1" t="s">
        <v>134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135</v>
      </c>
      <c r="R11" s="1" t="s">
        <v>100</v>
      </c>
      <c r="S11" s="1" t="s">
        <v>101</v>
      </c>
      <c r="T11" s="1" t="s">
        <v>102</v>
      </c>
    </row>
    <row r="12" s="1" customFormat="1" spans="1:20">
      <c r="A12" s="3">
        <v>15612021551</v>
      </c>
      <c r="B12" s="1" t="s">
        <v>123</v>
      </c>
      <c r="C12" s="1" t="s">
        <v>136</v>
      </c>
      <c r="D12" s="1" t="s">
        <v>137</v>
      </c>
      <c r="E12" s="1" t="s">
        <v>37</v>
      </c>
      <c r="F12" s="1" t="s">
        <v>123</v>
      </c>
      <c r="G12" s="1" t="s">
        <v>112</v>
      </c>
      <c r="H12" s="1" t="s">
        <v>93</v>
      </c>
      <c r="I12" s="1" t="s">
        <v>138</v>
      </c>
      <c r="J12" s="1" t="s">
        <v>95</v>
      </c>
      <c r="K12" s="1" t="s">
        <v>138</v>
      </c>
      <c r="L12" s="1" t="s">
        <v>138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139</v>
      </c>
      <c r="R12" s="1" t="s">
        <v>100</v>
      </c>
      <c r="S12" s="1" t="s">
        <v>101</v>
      </c>
      <c r="T12" s="1" t="s">
        <v>102</v>
      </c>
    </row>
    <row r="13" s="1" customFormat="1" spans="1:20">
      <c r="A13" s="3">
        <v>15611420039</v>
      </c>
      <c r="B13" s="1" t="s">
        <v>123</v>
      </c>
      <c r="C13" s="1" t="s">
        <v>140</v>
      </c>
      <c r="D13" s="1" t="s">
        <v>141</v>
      </c>
      <c r="E13" s="1" t="s">
        <v>34</v>
      </c>
      <c r="F13" s="1" t="s">
        <v>123</v>
      </c>
      <c r="G13" s="1" t="s">
        <v>112</v>
      </c>
      <c r="H13" s="1" t="s">
        <v>93</v>
      </c>
      <c r="I13" s="1" t="s">
        <v>142</v>
      </c>
      <c r="J13" s="1" t="s">
        <v>95</v>
      </c>
      <c r="K13" s="1" t="s">
        <v>142</v>
      </c>
      <c r="L13" s="1" t="s">
        <v>142</v>
      </c>
      <c r="M13" s="1" t="s">
        <v>96</v>
      </c>
      <c r="N13" s="1" t="s">
        <v>96</v>
      </c>
      <c r="O13" s="1" t="s">
        <v>97</v>
      </c>
      <c r="P13" s="1" t="s">
        <v>98</v>
      </c>
      <c r="Q13" s="1" t="s">
        <v>143</v>
      </c>
      <c r="R13" s="1" t="s">
        <v>100</v>
      </c>
      <c r="S13" s="1" t="s">
        <v>101</v>
      </c>
      <c r="T13" s="1" t="s">
        <v>102</v>
      </c>
    </row>
    <row r="14" s="1" customFormat="1" spans="1:20">
      <c r="A14" s="3">
        <v>15611157544</v>
      </c>
      <c r="B14" s="1" t="s">
        <v>123</v>
      </c>
      <c r="C14" s="1" t="s">
        <v>144</v>
      </c>
      <c r="D14" s="1" t="s">
        <v>141</v>
      </c>
      <c r="E14" s="1" t="s">
        <v>30</v>
      </c>
      <c r="F14" s="1" t="s">
        <v>123</v>
      </c>
      <c r="G14" s="1" t="s">
        <v>112</v>
      </c>
      <c r="H14" s="1" t="s">
        <v>93</v>
      </c>
      <c r="I14" s="1" t="s">
        <v>142</v>
      </c>
      <c r="J14" s="1" t="s">
        <v>95</v>
      </c>
      <c r="K14" s="1" t="s">
        <v>142</v>
      </c>
      <c r="L14" s="1" t="s">
        <v>142</v>
      </c>
      <c r="M14" s="1" t="s">
        <v>96</v>
      </c>
      <c r="N14" s="1" t="s">
        <v>96</v>
      </c>
      <c r="O14" s="1" t="s">
        <v>97</v>
      </c>
      <c r="P14" s="1" t="s">
        <v>98</v>
      </c>
      <c r="Q14" s="1" t="s">
        <v>145</v>
      </c>
      <c r="R14" s="1" t="s">
        <v>100</v>
      </c>
      <c r="S14" s="1" t="s">
        <v>101</v>
      </c>
      <c r="T14" s="1" t="s">
        <v>102</v>
      </c>
    </row>
    <row r="15" s="1" customFormat="1" spans="1:20">
      <c r="A15" s="3">
        <v>15610628971</v>
      </c>
      <c r="B15" s="1" t="s">
        <v>146</v>
      </c>
      <c r="C15" s="1" t="s">
        <v>147</v>
      </c>
      <c r="D15" s="1" t="s">
        <v>148</v>
      </c>
      <c r="E15" s="1" t="s">
        <v>51</v>
      </c>
      <c r="F15" s="1" t="s">
        <v>146</v>
      </c>
      <c r="G15" s="1" t="s">
        <v>89</v>
      </c>
      <c r="H15" s="1" t="s">
        <v>93</v>
      </c>
      <c r="I15" s="1" t="s">
        <v>97</v>
      </c>
      <c r="J15" s="1" t="s">
        <v>95</v>
      </c>
      <c r="K15" s="1" t="s">
        <v>97</v>
      </c>
      <c r="L15" s="1" t="s">
        <v>97</v>
      </c>
      <c r="M15" s="1" t="s">
        <v>96</v>
      </c>
      <c r="N15" s="1" t="s">
        <v>96</v>
      </c>
      <c r="O15" s="1" t="s">
        <v>97</v>
      </c>
      <c r="P15" s="1" t="s">
        <v>98</v>
      </c>
      <c r="Q15" s="1" t="s">
        <v>149</v>
      </c>
      <c r="R15" s="1" t="s">
        <v>100</v>
      </c>
      <c r="S15" s="1" t="s">
        <v>101</v>
      </c>
      <c r="T15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2021-07-12T01:29:41Z</dcterms:created>
  <dcterms:modified xsi:type="dcterms:W3CDTF">2021-07-12T01:36:46Z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997C29CBF18A41ADAFE625F354969695</vt:lpwstr>
  </property>
  <property fmtid="{D5CDD505-2E9C-101B-9397-08002B2CF9AE}" pid="3" name="KSOProductBuildVer">
    <vt:lpwstr>2052-11.1.0.10502</vt:lpwstr>
  </property>
</Properties>
</file>