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</definedName>
  </definedNames>
  <calcPr calcId="144525"/>
</workbook>
</file>

<file path=xl/sharedStrings.xml><?xml version="1.0" encoding="utf-8"?>
<sst xmlns="http://schemas.openxmlformats.org/spreadsheetml/2006/main" count="110" uniqueCount="78">
  <si>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</si>
  <si>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</si>
  <si>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</si>
  <si>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</si>
  <si>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</si>
  <si>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</si>
  <si>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</si>
  <si>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</si>
  <si>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</si>
  <si>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</si>
  <si>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</si>
  <si>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</si>
  <si>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</si>
  <si>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</si>
  <si>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</si>
  <si>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</si>
  <si>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</si>
  <si>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</si>
  <si>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</si>
  <si>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</si>
  <si>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</si>
  <si>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</si>
  <si>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</si>
  <si>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</si>
  <si>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</si>
  <si>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</si>
  <si>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</si>
  <si>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[东莞]东莞汇华花园酒店(10109417)</t>
  </si>
  <si>
    <t>高级单人房&lt;双人入住&gt;&lt;内宾&gt;&lt;预付&gt;&lt;双早&gt;</t>
  </si>
  <si>
    <t>CNY</t>
  </si>
  <si>
    <t>彭旗林</t>
  </si>
  <si>
    <t>CA363210713CNY</t>
  </si>
  <si>
    <t>未提现</t>
  </si>
  <si>
    <t>携程开票</t>
  </si>
  <si>
    <t>[安顺]安顺豪生温泉度假酒店(77244103)</t>
  </si>
  <si>
    <t>行政大床房&lt;双人入住&gt;&lt;中宾&gt;&lt;双早&gt;</t>
  </si>
  <si>
    <t>刘奕杉</t>
  </si>
  <si>
    <t>，</t>
  </si>
  <si>
    <t>A210713112033481</t>
  </si>
  <si>
    <t>A210713112133481</t>
  </si>
  <si>
    <t>CNY / HKD 当前参考汇率: 1.200781406</t>
  </si>
  <si>
    <t>总计：690.24 CNY/
828.83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</si>
  <si>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</si>
  <si>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</si>
  <si>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</si>
  <si>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</si>
  <si>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</si>
  <si>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</si>
  <si>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</si>
  <si>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</si>
  <si>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</si>
  <si>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</si>
  <si>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</si>
  <si>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</si>
  <si>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</si>
  <si>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</si>
  <si>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</si>
  <si>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</si>
  <si>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</si>
  <si>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2021-06-27</t>
  </si>
  <si>
    <t>2174420</t>
  </si>
  <si>
    <t>东莞汇华花园酒店</t>
  </si>
  <si>
    <t>2021-06-28</t>
  </si>
  <si>
    <t>退房日周结</t>
  </si>
  <si>
    <t>291.24</t>
  </si>
  <si>
    <t>RMB</t>
  </si>
  <si>
    <t>0</t>
  </si>
  <si>
    <t>0.00</t>
  </si>
  <si>
    <t>携程国内直连(DD)</t>
  </si>
  <si>
    <t>2021-06-27 11:17:44</t>
  </si>
  <si>
    <t>否</t>
  </si>
  <si>
    <t>汇智国际旅游发展有限公司</t>
  </si>
  <si>
    <t>直连</t>
  </si>
  <si>
    <t>2174643</t>
  </si>
  <si>
    <t>安顺豪生温泉度假酒店</t>
  </si>
  <si>
    <t>399.00</t>
  </si>
  <si>
    <t>2021-06-27 14:34:52</t>
  </si>
  <si>
    <t>直采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</si>
</sst>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4" borderId="4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5" fillId="3" borderId="1" applyNumberFormat="0" applyAlignment="0" applyProtection="0">
      <alignment vertical="center"/>
    </xf>
    <xf numFmtId="0" fontId="19" fillId="16" borderId="6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15634957912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44374</v>
      </c>
      <c r="G2" s="5">
        <v>44375</v>
      </c>
      <c r="H2" s="4">
        <v>1</v>
      </c>
      <c r="I2" s="4">
        <v>1</v>
      </c>
      <c r="J2" s="4">
        <v>1</v>
      </c>
      <c r="K2" s="4" t="s">
        <v>29</v>
      </c>
      <c r="L2" s="4">
        <v>291.24</v>
      </c>
      <c r="M2" s="4">
        <v>291.24</v>
      </c>
      <c r="N2" s="4" t="s">
        <v>30</v>
      </c>
      <c r="O2" s="4" t="s">
        <v>31</v>
      </c>
      <c r="P2" s="4" t="s">
        <v>32</v>
      </c>
      <c r="Q2" s="4">
        <v>0</v>
      </c>
      <c r="R2" s="6">
        <v>44374</v>
      </c>
      <c r="S2" s="5">
        <v>44390</v>
      </c>
      <c r="T2" s="4" t="s">
        <v>33</v>
      </c>
      <c r="U2" s="4">
        <v>291.24</v>
      </c>
      <c r="V2" s="4">
        <v>0</v>
      </c>
      <c r="W2" s="4">
        <v>0</v>
      </c>
      <c r="X2" s="4">
        <v>2174420</v>
      </c>
    </row>
    <row r="3" s="4" customFormat="1" spans="1:24">
      <c r="A3" s="4">
        <v>15635851207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44374</v>
      </c>
      <c r="G3" s="5">
        <v>44375</v>
      </c>
      <c r="H3" s="4">
        <v>1</v>
      </c>
      <c r="I3" s="4">
        <v>1</v>
      </c>
      <c r="J3" s="4">
        <v>1</v>
      </c>
      <c r="K3" s="4" t="s">
        <v>29</v>
      </c>
      <c r="L3" s="4">
        <v>399</v>
      </c>
      <c r="M3" s="4">
        <v>399</v>
      </c>
      <c r="N3" s="4" t="s">
        <v>36</v>
      </c>
      <c r="O3" s="4" t="s">
        <v>31</v>
      </c>
      <c r="P3" s="4" t="s">
        <v>32</v>
      </c>
      <c r="Q3" s="4">
        <v>0</v>
      </c>
      <c r="R3" s="6">
        <v>44374</v>
      </c>
      <c r="S3" s="5">
        <v>44390</v>
      </c>
      <c r="T3" s="4" t="s">
        <v>33</v>
      </c>
      <c r="U3" s="4">
        <v>399</v>
      </c>
      <c r="V3" s="4">
        <v>0</v>
      </c>
      <c r="W3" s="4">
        <v>0</v>
      </c>
      <c r="X3" s="4">
        <v>2174643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F20" sqref="F20"/>
    </sheetView>
  </sheetViews>
  <sheetFormatPr defaultColWidth="9" defaultRowHeight="13.5"/>
  <cols>
    <col min="1" max="1" width="13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9">
      <c r="A2" s="4">
        <v>15634957912</v>
      </c>
      <c r="B2" s="5">
        <v>44374</v>
      </c>
      <c r="C2" s="5">
        <v>44375</v>
      </c>
      <c r="D2" s="4">
        <v>291.24</v>
      </c>
      <c r="E2" s="4" t="str">
        <f>VLOOKUP(A2,hop!A:L,12,0)</f>
        <v>291.24</v>
      </c>
      <c r="F2" s="4" t="str">
        <f>VLOOKUP(A2,hop!A:C,3,0)</f>
        <v>2174420</v>
      </c>
      <c r="G2" s="4">
        <f>D2-E2</f>
        <v>0</v>
      </c>
      <c r="H2" s="4" t="str">
        <f>$H$1&amp;F2</f>
        <v>，2174420</v>
      </c>
      <c r="I2" s="4" t="str">
        <f>VLOOKUP(A2,hop!A:T,20,0)</f>
        <v>直连</v>
      </c>
    </row>
    <row r="3" s="4" customFormat="1" spans="1:9">
      <c r="A3" s="4">
        <v>15635851207</v>
      </c>
      <c r="B3" s="5">
        <v>44374</v>
      </c>
      <c r="C3" s="5">
        <v>44375</v>
      </c>
      <c r="D3" s="4">
        <v>399</v>
      </c>
      <c r="E3" s="4" t="str">
        <f>VLOOKUP(A3,hop!A:L,12,0)</f>
        <v>399.00</v>
      </c>
      <c r="F3" s="4" t="str">
        <f>VLOOKUP(A3,hop!A:C,3,0)</f>
        <v>2174643</v>
      </c>
      <c r="G3" s="4">
        <f>D3-E3</f>
        <v>0</v>
      </c>
      <c r="H3" s="4" t="str">
        <f>$H$1&amp;F3</f>
        <v>，2174643</v>
      </c>
      <c r="I3" s="4" t="str">
        <f>VLOOKUP(A3,hop!A:T,20,0)</f>
        <v>直采</v>
      </c>
    </row>
    <row r="5" spans="4:4">
      <c r="D5" s="4">
        <f>SUM(D2:D4)</f>
        <v>690.24</v>
      </c>
    </row>
    <row r="6" spans="1:1">
      <c r="A6" s="4" t="s">
        <v>38</v>
      </c>
    </row>
    <row r="7" spans="1:1">
      <c r="A7" s="4" t="s">
        <v>39</v>
      </c>
    </row>
    <row r="8" spans="1:1">
      <c r="A8" s="4" t="s">
        <v>40</v>
      </c>
    </row>
    <row r="9" spans="1:1">
      <c r="A9" s="4" t="s">
        <v>41</v>
      </c>
    </row>
  </sheetData>
  <autoFilter ref="A1:XFD3"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0">
      <c r="A1" s="2" t="s">
        <v>42</v>
      </c>
      <c r="B1" s="2" t="s">
        <v>43</v>
      </c>
      <c r="C1" s="2" t="s">
        <v>44</v>
      </c>
      <c r="D1" s="2" t="s">
        <v>45</v>
      </c>
      <c r="E1" s="2" t="s">
        <v>13</v>
      </c>
      <c r="F1" s="2" t="s">
        <v>5</v>
      </c>
      <c r="G1" s="2" t="s">
        <v>6</v>
      </c>
      <c r="H1" s="2" t="s">
        <v>46</v>
      </c>
      <c r="I1" s="2" t="s">
        <v>47</v>
      </c>
      <c r="J1" s="2" t="s">
        <v>48</v>
      </c>
      <c r="K1" s="2" t="s">
        <v>49</v>
      </c>
      <c r="L1" s="2" t="s">
        <v>50</v>
      </c>
      <c r="M1" s="2" t="s">
        <v>51</v>
      </c>
      <c r="N1" s="2" t="s">
        <v>52</v>
      </c>
      <c r="O1" s="2" t="s">
        <v>53</v>
      </c>
      <c r="P1" s="2" t="s">
        <v>54</v>
      </c>
      <c r="Q1" s="2" t="s">
        <v>55</v>
      </c>
      <c r="R1" s="2" t="s">
        <v>56</v>
      </c>
      <c r="S1" s="2" t="s">
        <v>57</v>
      </c>
      <c r="T1" s="2" t="s">
        <v>58</v>
      </c>
    </row>
    <row r="2" s="1" customFormat="1" spans="1:20">
      <c r="A2" s="3">
        <v>15634957912</v>
      </c>
      <c r="B2" s="1" t="s">
        <v>59</v>
      </c>
      <c r="C2" s="1" t="s">
        <v>60</v>
      </c>
      <c r="D2" s="1" t="s">
        <v>61</v>
      </c>
      <c r="E2" s="1" t="s">
        <v>30</v>
      </c>
      <c r="F2" s="1" t="s">
        <v>59</v>
      </c>
      <c r="G2" s="1" t="s">
        <v>62</v>
      </c>
      <c r="H2" s="1" t="s">
        <v>63</v>
      </c>
      <c r="I2" s="1" t="s">
        <v>64</v>
      </c>
      <c r="J2" s="1" t="s">
        <v>65</v>
      </c>
      <c r="K2" s="1" t="s">
        <v>64</v>
      </c>
      <c r="L2" s="1" t="s">
        <v>64</v>
      </c>
      <c r="M2" s="1" t="s">
        <v>66</v>
      </c>
      <c r="N2" s="1" t="s">
        <v>66</v>
      </c>
      <c r="O2" s="1" t="s">
        <v>67</v>
      </c>
      <c r="P2" s="1" t="s">
        <v>68</v>
      </c>
      <c r="Q2" s="1" t="s">
        <v>69</v>
      </c>
      <c r="R2" s="1" t="s">
        <v>70</v>
      </c>
      <c r="S2" s="1" t="s">
        <v>71</v>
      </c>
      <c r="T2" s="1" t="s">
        <v>72</v>
      </c>
    </row>
    <row r="3" s="1" customFormat="1" spans="1:20">
      <c r="A3" s="3">
        <v>15635851207</v>
      </c>
      <c r="B3" s="1" t="s">
        <v>59</v>
      </c>
      <c r="C3" s="1" t="s">
        <v>73</v>
      </c>
      <c r="D3" s="1" t="s">
        <v>74</v>
      </c>
      <c r="E3" s="1" t="s">
        <v>36</v>
      </c>
      <c r="F3" s="1" t="s">
        <v>59</v>
      </c>
      <c r="G3" s="1" t="s">
        <v>62</v>
      </c>
      <c r="H3" s="1" t="s">
        <v>63</v>
      </c>
      <c r="I3" s="1" t="s">
        <v>75</v>
      </c>
      <c r="J3" s="1" t="s">
        <v>65</v>
      </c>
      <c r="K3" s="1" t="s">
        <v>75</v>
      </c>
      <c r="L3" s="1" t="s">
        <v>75</v>
      </c>
      <c r="M3" s="1" t="s">
        <v>66</v>
      </c>
      <c r="N3" s="1" t="s">
        <v>66</v>
      </c>
      <c r="O3" s="1" t="s">
        <v>67</v>
      </c>
      <c r="P3" s="1" t="s">
        <v>68</v>
      </c>
      <c r="Q3" s="1" t="s">
        <v>76</v>
      </c>
      <c r="R3" s="1" t="s">
        <v>70</v>
      </c>
      <c r="S3" s="1" t="s">
        <v>71</v>
      </c>
      <c r="T3" s="1" t="s">
        <v>77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2021-07-13T03:16:05Z</dcterms:created>
  <dcterms:modified xsi:type="dcterms:W3CDTF">2021-07-13T03:21:18Z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0BADBEB1E91C428CB40F9FA5E18D5172</vt:lpwstr>
  </property>
  <property fmtid="{D5CDD505-2E9C-101B-9397-08002B2CF9AE}" pid="3" name="KSOProductBuildVer">
    <vt:lpwstr>2052-11.1.0.10502</vt:lpwstr>
  </property>
</Properties>
</file>