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<sst xmlns="http://schemas.openxmlformats.org/spreadsheetml/2006/main" count="174" uniqueCount="90">
  <si>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</si>
  <si>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</si>
  <si>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</si>
  <si>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</si>
  <si>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</si>
  <si>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</si>
  <si>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</si>
  <si>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</si>
  <si>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</si>
  <si>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</si>
  <si>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</si>
  <si>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</si>
  <si>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</si>
  <si>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</si>
  <si>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</si>
  <si>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</si>
  <si>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</si>
  <si>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</si>
  <si>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</si>
  <si>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</si>
  <si>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</si>
  <si>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</si>
  <si>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</si>
  <si>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</si>
  <si>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</si>
  <si>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</si>
  <si>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</si>
  <si>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[淮安]淮安富力万达嘉华酒店(68299716)</t>
  </si>
  <si>
    <t>豪华大床房&lt;双人入住&gt;&lt;内宾&gt;&lt;预付&gt;&lt;无早&gt;</t>
  </si>
  <si>
    <t>CNY</t>
  </si>
  <si>
    <t>夏正昊</t>
  </si>
  <si>
    <t>CA363210714CNY</t>
  </si>
  <si>
    <t>未提现</t>
  </si>
  <si>
    <t>携程开票</t>
  </si>
  <si>
    <t>[上海]上海花园饭店(10117001)</t>
  </si>
  <si>
    <t>高级大床房&lt;内宾&gt;&lt;双人入住&gt;&lt;预付&gt;&lt;无早&gt;</t>
  </si>
  <si>
    <t>朱一鑫</t>
  </si>
  <si>
    <t>[东莞]东莞汇华花园酒店(10109417)</t>
  </si>
  <si>
    <t>高级单人房&lt;双人入住&gt;&lt;内宾&gt;&lt;预付&gt;&lt;双早&gt;</t>
  </si>
  <si>
    <t>荣佳佳</t>
  </si>
  <si>
    <t>取消</t>
  </si>
  <si>
    <t>[上海]上海虹桥绿地铂骊酒店(67322562)</t>
  </si>
  <si>
    <t>高级大床房&lt;双人入住&gt;&lt;内宾&gt;&lt;预付&gt;&lt;无早&gt;</t>
  </si>
  <si>
    <t>吴振宇</t>
  </si>
  <si>
    <t>，</t>
  </si>
  <si>
    <t>A210714102335481</t>
  </si>
  <si>
    <t>CNY / HKD 当前参考汇率: 1.198723549</t>
  </si>
  <si>
    <t>总计： 1788.62 CNY/
2144.06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</si>
  <si>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</si>
  <si>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</si>
  <si>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</si>
  <si>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</si>
  <si>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</si>
  <si>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</si>
  <si>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</si>
  <si>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</si>
  <si>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</si>
  <si>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</si>
  <si>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</si>
  <si>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</si>
  <si>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</si>
  <si>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</si>
  <si>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</si>
  <si>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</si>
  <si>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</si>
  <si>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2021-06-28</t>
  </si>
  <si>
    <t>2175671</t>
  </si>
  <si>
    <t>淮安富力万达嘉华酒店</t>
  </si>
  <si>
    <t>2021-06-29</t>
  </si>
  <si>
    <t>退房日周结</t>
  </si>
  <si>
    <t>498.31</t>
  </si>
  <si>
    <t>RMB</t>
  </si>
  <si>
    <t>0</t>
  </si>
  <si>
    <t>0.00</t>
  </si>
  <si>
    <t>携程国内直连(DD)</t>
  </si>
  <si>
    <t>2021-06-28 12:43:02</t>
  </si>
  <si>
    <t>否</t>
  </si>
  <si>
    <t>汇智国际旅游发展有限公司</t>
  </si>
  <si>
    <t>直连</t>
  </si>
  <si>
    <t>2175751</t>
  </si>
  <si>
    <t>上海花园饭店</t>
  </si>
  <si>
    <t>672.55</t>
  </si>
  <si>
    <t>2021-06-28 13:42:14</t>
  </si>
  <si>
    <t>2175981</t>
  </si>
  <si>
    <t>东莞汇华花园酒店</t>
  </si>
  <si>
    <t>2021-06-28 16:51:03</t>
  </si>
  <si>
    <t>2176280</t>
  </si>
  <si>
    <t>上海虹桥绿地铂骊酒店</t>
  </si>
  <si>
    <t>617.76</t>
  </si>
  <si>
    <t>2021-06-28 20:25:13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</si>
</sst>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15642360079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44375</v>
      </c>
      <c r="G2" s="5">
        <v>44376</v>
      </c>
      <c r="H2" s="4">
        <v>1</v>
      </c>
      <c r="I2" s="4">
        <v>1</v>
      </c>
      <c r="J2" s="4">
        <v>1</v>
      </c>
      <c r="K2" s="4" t="s">
        <v>29</v>
      </c>
      <c r="L2" s="4">
        <v>498.31</v>
      </c>
      <c r="M2" s="4">
        <v>498.31</v>
      </c>
      <c r="N2" s="4" t="s">
        <v>30</v>
      </c>
      <c r="O2" s="4" t="s">
        <v>31</v>
      </c>
      <c r="P2" s="4" t="s">
        <v>32</v>
      </c>
      <c r="Q2" s="4">
        <v>0</v>
      </c>
      <c r="R2" s="6">
        <v>44375</v>
      </c>
      <c r="S2" s="5">
        <v>44391</v>
      </c>
      <c r="T2" s="4" t="s">
        <v>33</v>
      </c>
      <c r="U2" s="4">
        <v>498.31</v>
      </c>
      <c r="V2" s="4">
        <v>0</v>
      </c>
      <c r="W2" s="4">
        <v>0</v>
      </c>
      <c r="X2" s="4">
        <v>2175671</v>
      </c>
    </row>
    <row r="3" s="4" customFormat="1" spans="1:24">
      <c r="A3" s="4">
        <v>15642662366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44375</v>
      </c>
      <c r="G3" s="5">
        <v>44376</v>
      </c>
      <c r="H3" s="4">
        <v>1</v>
      </c>
      <c r="I3" s="4">
        <v>1</v>
      </c>
      <c r="J3" s="4">
        <v>1</v>
      </c>
      <c r="K3" s="4" t="s">
        <v>29</v>
      </c>
      <c r="L3" s="4">
        <v>672.55</v>
      </c>
      <c r="M3" s="4">
        <v>672.55</v>
      </c>
      <c r="N3" s="4" t="s">
        <v>36</v>
      </c>
      <c r="O3" s="4" t="s">
        <v>31</v>
      </c>
      <c r="P3" s="4" t="s">
        <v>32</v>
      </c>
      <c r="Q3" s="4">
        <v>0</v>
      </c>
      <c r="R3" s="6">
        <v>44375</v>
      </c>
      <c r="S3" s="5">
        <v>44391</v>
      </c>
      <c r="T3" s="4" t="s">
        <v>33</v>
      </c>
      <c r="U3" s="4">
        <v>672.55</v>
      </c>
      <c r="V3" s="4">
        <v>0</v>
      </c>
      <c r="W3" s="4">
        <v>0</v>
      </c>
      <c r="X3" s="4">
        <v>2175751</v>
      </c>
    </row>
    <row r="4" s="4" customFormat="1" spans="1:24">
      <c r="A4" s="4">
        <v>15643350349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44375</v>
      </c>
      <c r="G4" s="5">
        <v>44376</v>
      </c>
      <c r="H4" s="4">
        <v>1</v>
      </c>
      <c r="I4" s="4">
        <v>1</v>
      </c>
      <c r="J4" s="4">
        <v>1</v>
      </c>
      <c r="K4" s="4" t="s">
        <v>29</v>
      </c>
      <c r="L4" s="4">
        <v>291.24</v>
      </c>
      <c r="M4" s="4">
        <v>291.24</v>
      </c>
      <c r="N4" s="4" t="s">
        <v>39</v>
      </c>
      <c r="O4" s="4" t="s">
        <v>31</v>
      </c>
      <c r="P4" s="4" t="s">
        <v>32</v>
      </c>
      <c r="Q4" s="4">
        <v>0</v>
      </c>
      <c r="R4" s="6">
        <v>44375</v>
      </c>
      <c r="S4" s="5">
        <v>44391</v>
      </c>
      <c r="T4" s="4" t="s">
        <v>33</v>
      </c>
      <c r="U4" s="4">
        <v>291.24</v>
      </c>
      <c r="V4" s="4">
        <v>0</v>
      </c>
      <c r="W4" s="4">
        <v>0</v>
      </c>
      <c r="X4" s="4">
        <v>2175981</v>
      </c>
    </row>
    <row r="5" s="4" customFormat="1" spans="1:24">
      <c r="A5" s="4">
        <v>15643350349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44375</v>
      </c>
      <c r="G5" s="5">
        <v>44376</v>
      </c>
      <c r="H5" s="4">
        <v>1</v>
      </c>
      <c r="I5" s="4">
        <v>1</v>
      </c>
      <c r="J5" s="4">
        <v>1</v>
      </c>
      <c r="K5" s="4" t="s">
        <v>29</v>
      </c>
      <c r="L5" s="4">
        <v>-291.24</v>
      </c>
      <c r="M5" s="4">
        <v>-291.24</v>
      </c>
      <c r="N5" s="4" t="s">
        <v>39</v>
      </c>
      <c r="O5" s="4" t="s">
        <v>31</v>
      </c>
      <c r="P5" s="4" t="s">
        <v>32</v>
      </c>
      <c r="Q5" s="4">
        <v>0</v>
      </c>
      <c r="R5" s="6">
        <v>44375</v>
      </c>
      <c r="S5" s="5">
        <v>44391</v>
      </c>
      <c r="T5" s="4" t="s">
        <v>33</v>
      </c>
      <c r="U5" s="4">
        <v>-291.24</v>
      </c>
      <c r="V5" s="4">
        <v>0</v>
      </c>
      <c r="W5" s="4">
        <v>0</v>
      </c>
      <c r="X5" s="4">
        <v>2175981</v>
      </c>
    </row>
    <row r="6" s="4" customFormat="1" spans="1:23">
      <c r="A6" s="4">
        <v>15647247026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44375</v>
      </c>
      <c r="G6" s="5">
        <v>44376</v>
      </c>
      <c r="H6" s="4">
        <v>1</v>
      </c>
      <c r="I6" s="4">
        <v>1</v>
      </c>
      <c r="J6" s="4">
        <v>1</v>
      </c>
      <c r="K6" s="4" t="s">
        <v>29</v>
      </c>
      <c r="L6" s="4">
        <v>617.76</v>
      </c>
      <c r="M6" s="4">
        <v>617.76</v>
      </c>
      <c r="N6" s="4" t="s">
        <v>43</v>
      </c>
      <c r="O6" s="4" t="s">
        <v>31</v>
      </c>
      <c r="P6" s="4" t="s">
        <v>32</v>
      </c>
      <c r="Q6" s="4">
        <v>0</v>
      </c>
      <c r="R6" s="6">
        <v>44375</v>
      </c>
      <c r="S6" s="5">
        <v>44391</v>
      </c>
      <c r="T6" s="4" t="s">
        <v>33</v>
      </c>
      <c r="U6" s="4">
        <v>617.76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G26" sqref="G26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15642360079</v>
      </c>
      <c r="B2" s="5">
        <v>44375</v>
      </c>
      <c r="C2" s="5">
        <v>44376</v>
      </c>
      <c r="D2" s="4">
        <v>498.31</v>
      </c>
      <c r="E2" s="4" t="str">
        <f>VLOOKUP(A2,HOP!A:L,12,0)</f>
        <v>498.31</v>
      </c>
      <c r="F2" s="4" t="str">
        <f>VLOOKUP(A2,HOP!A:C,3,0)</f>
        <v>2175671</v>
      </c>
      <c r="G2" s="4">
        <f>D2-E2</f>
        <v>0</v>
      </c>
      <c r="H2" s="4" t="str">
        <f>$H$1&amp;F2</f>
        <v>，2175671</v>
      </c>
      <c r="I2" s="4" t="str">
        <f>VLOOKUP(A2,HOP!A:T,20,0)</f>
        <v>直连</v>
      </c>
    </row>
    <row r="3" s="4" customFormat="1" spans="1:9">
      <c r="A3" s="4">
        <v>15642662366</v>
      </c>
      <c r="B3" s="5">
        <v>44375</v>
      </c>
      <c r="C3" s="5">
        <v>44376</v>
      </c>
      <c r="D3" s="4">
        <v>672.55</v>
      </c>
      <c r="E3" s="4" t="str">
        <f>VLOOKUP(A3,HOP!A:L,12,0)</f>
        <v>672.55</v>
      </c>
      <c r="F3" s="4" t="str">
        <f>VLOOKUP(A3,HOP!A:C,3,0)</f>
        <v>2175751</v>
      </c>
      <c r="G3" s="4">
        <f>D3-E3</f>
        <v>0</v>
      </c>
      <c r="H3" s="4" t="str">
        <f>$H$1&amp;F3</f>
        <v>，2175751</v>
      </c>
      <c r="I3" s="4" t="str">
        <f>VLOOKUP(A3,HOP!A:T,20,0)</f>
        <v>直连</v>
      </c>
    </row>
    <row r="4" s="4" customFormat="1" hidden="1" spans="1:9">
      <c r="A4" s="4">
        <v>15643350349</v>
      </c>
      <c r="B4" s="5">
        <v>44375</v>
      </c>
      <c r="C4" s="5">
        <v>44376</v>
      </c>
      <c r="D4" s="4">
        <v>0</v>
      </c>
      <c r="E4" s="4" t="str">
        <f>VLOOKUP(A4,HOP!A:L,12,0)</f>
        <v>0.00</v>
      </c>
      <c r="F4" s="4" t="str">
        <f>VLOOKUP(A4,HOP!A:C,3,0)</f>
        <v>2175981</v>
      </c>
      <c r="G4" s="4">
        <f>D4-E4</f>
        <v>0</v>
      </c>
      <c r="H4" s="4" t="str">
        <f>$H$1&amp;F4</f>
        <v>，2175981</v>
      </c>
      <c r="I4" s="4" t="str">
        <f>VLOOKUP(A4,HOP!A:T,20,0)</f>
        <v>直连</v>
      </c>
    </row>
    <row r="5" s="4" customFormat="1" spans="1:9">
      <c r="A5" s="4">
        <v>15647247026</v>
      </c>
      <c r="B5" s="5">
        <v>44375</v>
      </c>
      <c r="C5" s="5">
        <v>44376</v>
      </c>
      <c r="D5" s="4">
        <v>617.76</v>
      </c>
      <c r="E5" s="4" t="str">
        <f>VLOOKUP(A5,HOP!A:L,12,0)</f>
        <v>617.76</v>
      </c>
      <c r="F5" s="4" t="str">
        <f>VLOOKUP(A5,HOP!A:C,3,0)</f>
        <v>2176280</v>
      </c>
      <c r="G5" s="4">
        <f>D5-E5</f>
        <v>0</v>
      </c>
      <c r="H5" s="4" t="str">
        <f>$H$1&amp;F5</f>
        <v>，2176280</v>
      </c>
      <c r="I5" s="4" t="str">
        <f>VLOOKUP(A5,HOP!A:T,20,0)</f>
        <v>直连</v>
      </c>
    </row>
    <row r="7" spans="4:4">
      <c r="D7" s="4">
        <f>SUM(D2:D6)</f>
        <v>1788.62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autoFilter ref="A1:XFD7">
    <filterColumn colId="3">
      <filters blank="1">
        <filter val="498.31"/>
        <filter val="1788.62"/>
        <filter val="672.55"/>
        <filter val="617.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15642360079</v>
      </c>
      <c r="B2" s="1" t="s">
        <v>65</v>
      </c>
      <c r="C2" s="1" t="s">
        <v>66</v>
      </c>
      <c r="D2" s="1" t="s">
        <v>67</v>
      </c>
      <c r="E2" s="1" t="s">
        <v>30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15642662366</v>
      </c>
      <c r="B3" s="1" t="s">
        <v>65</v>
      </c>
      <c r="C3" s="1" t="s">
        <v>79</v>
      </c>
      <c r="D3" s="1" t="s">
        <v>80</v>
      </c>
      <c r="E3" s="1" t="s">
        <v>36</v>
      </c>
      <c r="F3" s="1" t="s">
        <v>65</v>
      </c>
      <c r="G3" s="1" t="s">
        <v>68</v>
      </c>
      <c r="H3" s="1" t="s">
        <v>69</v>
      </c>
      <c r="I3" s="1" t="s">
        <v>81</v>
      </c>
      <c r="J3" s="1" t="s">
        <v>71</v>
      </c>
      <c r="K3" s="1" t="s">
        <v>81</v>
      </c>
      <c r="L3" s="1" t="s">
        <v>81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82</v>
      </c>
      <c r="R3" s="1" t="s">
        <v>76</v>
      </c>
      <c r="S3" s="1" t="s">
        <v>77</v>
      </c>
      <c r="T3" s="1" t="s">
        <v>78</v>
      </c>
    </row>
    <row r="4" s="1" customFormat="1" spans="1:20">
      <c r="A4" s="3">
        <v>15643350349</v>
      </c>
      <c r="B4" s="1" t="s">
        <v>65</v>
      </c>
      <c r="C4" s="1" t="s">
        <v>83</v>
      </c>
      <c r="D4" s="1" t="s">
        <v>84</v>
      </c>
      <c r="E4" s="1" t="s">
        <v>39</v>
      </c>
      <c r="F4" s="1" t="s">
        <v>65</v>
      </c>
      <c r="G4" s="1" t="s">
        <v>68</v>
      </c>
      <c r="H4" s="1" t="s">
        <v>69</v>
      </c>
      <c r="I4" s="1" t="s">
        <v>73</v>
      </c>
      <c r="J4" s="1" t="s">
        <v>71</v>
      </c>
      <c r="K4" s="1" t="s">
        <v>73</v>
      </c>
      <c r="L4" s="1" t="s">
        <v>73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85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15647247026</v>
      </c>
      <c r="B5" s="1" t="s">
        <v>65</v>
      </c>
      <c r="C5" s="1" t="s">
        <v>86</v>
      </c>
      <c r="D5" s="1" t="s">
        <v>87</v>
      </c>
      <c r="E5" s="1" t="s">
        <v>43</v>
      </c>
      <c r="F5" s="1" t="s">
        <v>65</v>
      </c>
      <c r="G5" s="1" t="s">
        <v>68</v>
      </c>
      <c r="H5" s="1" t="s">
        <v>69</v>
      </c>
      <c r="I5" s="1" t="s">
        <v>88</v>
      </c>
      <c r="J5" s="1" t="s">
        <v>71</v>
      </c>
      <c r="K5" s="1" t="s">
        <v>88</v>
      </c>
      <c r="L5" s="1" t="s">
        <v>88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89</v>
      </c>
      <c r="R5" s="1" t="s">
        <v>76</v>
      </c>
      <c r="S5" s="1" t="s">
        <v>77</v>
      </c>
      <c r="T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2021-07-14T02:16:40Z</dcterms:created>
  <dcterms:modified xsi:type="dcterms:W3CDTF">2021-07-14T02:22:53Z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3D1A1DC26FC045AB83B0FED88F5AB7AD</vt:lpwstr>
  </property>
  <property fmtid="{D5CDD505-2E9C-101B-9397-08002B2CF9AE}" pid="3" name="KSOProductBuildVer">
    <vt:lpwstr>2052-11.1.0.10502</vt:lpwstr>
  </property>
</Properties>
</file>